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说明" sheetId="1" r:id="rId1"/>
    <sheet name="总课表" sheetId="2" r:id="rId2"/>
    <sheet name="七年级1班" sheetId="3" r:id="rId3"/>
    <sheet name="七年级2班" sheetId="4" r:id="rId4"/>
    <sheet name="七年级3班" sheetId="5" r:id="rId5"/>
    <sheet name="八年级1班" sheetId="6" r:id="rId6"/>
    <sheet name="八年级2" sheetId="7" r:id="rId7"/>
    <sheet name="八年级3" sheetId="8" r:id="rId8"/>
    <sheet name="九年级1" sheetId="9" r:id="rId9"/>
    <sheet name="九年级2" sheetId="10" r:id="rId10"/>
    <sheet name="九年级3" sheetId="11" r:id="rId11"/>
    <sheet name="一个班" sheetId="12" r:id="rId12"/>
    <sheet name="二个班" sheetId="13" r:id="rId13"/>
    <sheet name="三个班" sheetId="14" r:id="rId14"/>
    <sheet name="四个班" sheetId="15" r:id="rId15"/>
  </sheets>
  <definedNames/>
  <calcPr fullCalcOnLoad="1"/>
</workbook>
</file>

<file path=xl/sharedStrings.xml><?xml version="1.0" encoding="utf-8"?>
<sst xmlns="http://schemas.openxmlformats.org/spreadsheetml/2006/main" count="323" uniqueCount="87">
  <si>
    <t>一、功能</t>
  </si>
  <si>
    <t>1、输入学校总课表后，自动生成班级课表。
2、更改总课表后，班级课表可以自动更新。
3、通过替换功能，可以快速的生成教师课表。</t>
  </si>
  <si>
    <t>二、如何生成教师课表</t>
  </si>
  <si>
    <t>1、首先确定教师上的是几个班（如一个班时选用表名为“一个班”的工作表），该班在“总课表”
   工作表中处于哪一行中（如七、4班在第7行中），该教师上什么课（如：数学）。
2、利用查找替换功能在表名为“一个班”的工作表中进行替换将原来公式中的“11”替换为“7”。
3、利用查找替换功能在表名为“一个班”的工作表中进行替换将原来公式中的“语文”替换为“数
   学”。
4、这样得到的是在七、4班中上数学课的教师课表。依次类推可以生成在两个班、三个班、四个班上课的教师课表。</t>
  </si>
  <si>
    <t>三、缺点</t>
  </si>
  <si>
    <t>1、无法自动生成总课表。
2、无法跨课头带课的教师需要两张课表。</t>
  </si>
  <si>
    <r>
      <t xml:space="preserve">            吉潭中学2023年春季总课程表      </t>
    </r>
    <r>
      <rPr>
        <b/>
        <sz val="11"/>
        <rFont val="宋体"/>
        <family val="0"/>
      </rPr>
      <t>2023年3月6日执行</t>
    </r>
    <r>
      <rPr>
        <b/>
        <sz val="24"/>
        <rFont val="宋体"/>
        <family val="0"/>
      </rPr>
      <t xml:space="preserve">    </t>
    </r>
  </si>
  <si>
    <t>星期一</t>
  </si>
  <si>
    <t>星期二</t>
  </si>
  <si>
    <t>星期三</t>
  </si>
  <si>
    <t>星期四</t>
  </si>
  <si>
    <t>星期五</t>
  </si>
  <si>
    <t>班主任</t>
  </si>
  <si>
    <t>七年级</t>
  </si>
  <si>
    <t>红色文化</t>
  </si>
  <si>
    <t>英语宴清</t>
  </si>
  <si>
    <t>数学水昌</t>
  </si>
  <si>
    <t>体育与健康林欢</t>
  </si>
  <si>
    <t>思政俊青</t>
  </si>
  <si>
    <t>历史德贤</t>
  </si>
  <si>
    <t>地理加槐</t>
  </si>
  <si>
    <t>语文林欢</t>
  </si>
  <si>
    <t>美术水昌</t>
  </si>
  <si>
    <t>书法刘清</t>
  </si>
  <si>
    <t>体育与健康甘伦</t>
  </si>
  <si>
    <t>生物谢斌</t>
  </si>
  <si>
    <t>民族团结</t>
  </si>
  <si>
    <t>美术俊青</t>
  </si>
  <si>
    <t>音乐德贤</t>
  </si>
  <si>
    <t>劳动振文</t>
  </si>
  <si>
    <t>音乐宴清</t>
  </si>
  <si>
    <t>信息刘清</t>
  </si>
  <si>
    <t>张宴清</t>
  </si>
  <si>
    <t>八年级</t>
  </si>
  <si>
    <t>书法美芳</t>
  </si>
  <si>
    <t>语文美芳</t>
  </si>
  <si>
    <t>数学学丛</t>
  </si>
  <si>
    <t>英语振文</t>
  </si>
  <si>
    <t>物理雨田</t>
  </si>
  <si>
    <t>体育与健康汪鹏</t>
  </si>
  <si>
    <t>劳动雨田</t>
  </si>
  <si>
    <t>信息谢斌</t>
  </si>
  <si>
    <t>美术加槐</t>
  </si>
  <si>
    <t>体育与健康 美芳</t>
  </si>
  <si>
    <t>音乐雨田</t>
  </si>
  <si>
    <t>陈美芳</t>
  </si>
  <si>
    <t>九年级</t>
  </si>
  <si>
    <t>书法琦雯</t>
  </si>
  <si>
    <t>语文琦雯</t>
  </si>
  <si>
    <t>数学春涛</t>
  </si>
  <si>
    <t>音乐阳燕</t>
  </si>
  <si>
    <t>物理庆云</t>
  </si>
  <si>
    <t>英语俊星</t>
  </si>
  <si>
    <t>历史福绍</t>
  </si>
  <si>
    <t>思政利斌</t>
  </si>
  <si>
    <t>化学阳燕</t>
  </si>
  <si>
    <t>美术庆云</t>
  </si>
  <si>
    <t>劳动庆云</t>
  </si>
  <si>
    <t>信息春涛</t>
  </si>
  <si>
    <t>邝琦雯</t>
  </si>
  <si>
    <t>附：每周三为劳动日，五月为劳动月</t>
  </si>
  <si>
    <t>吉潭中学课程表</t>
  </si>
  <si>
    <t xml:space="preserve">七年级1班                         </t>
  </si>
  <si>
    <t>第一节</t>
  </si>
  <si>
    <t>第二节</t>
  </si>
  <si>
    <t>第三节</t>
  </si>
  <si>
    <t>第四节</t>
  </si>
  <si>
    <t>午　　　　　　　休</t>
  </si>
  <si>
    <t>第五节</t>
  </si>
  <si>
    <t>第六节</t>
  </si>
  <si>
    <t>第七节</t>
  </si>
  <si>
    <t xml:space="preserve">七年级2班                          </t>
  </si>
  <si>
    <t xml:space="preserve">七年级3班                          </t>
  </si>
  <si>
    <t xml:space="preserve">八年级1班                        </t>
  </si>
  <si>
    <t xml:space="preserve">八年级2班                           </t>
  </si>
  <si>
    <t xml:space="preserve">八年级3班                           </t>
  </si>
  <si>
    <t xml:space="preserve">九年级1班                          </t>
  </si>
  <si>
    <t xml:space="preserve">九年级2班                         </t>
  </si>
  <si>
    <t xml:space="preserve">九年级3班                         </t>
  </si>
  <si>
    <t>XX　中学课程表</t>
  </si>
  <si>
    <t>教师：</t>
  </si>
  <si>
    <t>谢斌</t>
  </si>
  <si>
    <t>科目：</t>
  </si>
  <si>
    <t>数学</t>
  </si>
  <si>
    <t>姓名：  科目：语文雯雯                 2011年2月24日</t>
  </si>
  <si>
    <t>第八节</t>
  </si>
  <si>
    <t>姓名：潘文  科目：生物                       2011-2-24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</si>
</sst>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Times New Roman"/>
      <family val="1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8"/>
      <color indexed="12"/>
      <name val="宋体"/>
      <family val="0"/>
    </font>
    <font>
      <u val="single"/>
      <sz val="10.8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8"/>
      <color indexed="8"/>
      <name val="宋体"/>
      <family val="0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/>
      <top style="thin">
        <color indexed="12"/>
      </top>
      <bottom/>
    </border>
    <border>
      <left style="thin">
        <color indexed="12"/>
      </left>
      <right/>
      <top style="medium">
        <color indexed="12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38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0504D"/>
      <rgbColor rgb="008064A2"/>
      <rgbColor rgb="00D7CE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4905375</xdr:colOff>
      <xdr:row>1</xdr:row>
      <xdr:rowOff>0</xdr:rowOff>
    </xdr:from>
    <xdr:to>
      <xdr:col>0</xdr:col>
      <xdr:colOff>7896225</xdr:colOff>
      <xdr:row>2</xdr:row>
      <xdr:rowOff>276225</xdr:rowOff>
    </xdr:to>
    <xdr:pic>
      <xdr:nvPicPr>
        <xdr:cNvPr id="1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95275"/>
          <a:ext cx="2990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180975</xdr:rowOff>
    </xdr:from>
    <xdr:to>
      <xdr:col>0</xdr:col>
      <xdr:colOff>723900</xdr:colOff>
      <xdr:row>2</xdr:row>
      <xdr:rowOff>485775</xdr:rowOff>
    </xdr:to>
    <xdr:grpSp>
      <xdr:nvGrpSpPr>
        <xdr:cNvPr id="1" name="Group 101"/>
        <xdr:cNvGrpSpPr>
          <a:grpSpLocks/>
        </xdr:cNvGrpSpPr>
      </xdr:nvGrpSpPr>
      <xdr:grpSpPr>
        <a:xfrm>
          <a:off x="38100" y="600075"/>
          <a:ext cx="685800" cy="7048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7" y="19"/>
            <a:ext cx="253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4" y="112"/>
            <a:ext cx="253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06" y="412"/>
            <a:ext cx="207" cy="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0" y="711"/>
            <a:ext cx="253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22" y="749"/>
            <a:ext cx="230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4" y="992"/>
            <a:ext cx="253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0</xdr:col>
      <xdr:colOff>647700</xdr:colOff>
      <xdr:row>2</xdr:row>
      <xdr:rowOff>542925</xdr:rowOff>
    </xdr:to>
    <xdr:grpSp>
      <xdr:nvGrpSpPr>
        <xdr:cNvPr id="1" name="Group 482"/>
        <xdr:cNvGrpSpPr>
          <a:grpSpLocks/>
        </xdr:cNvGrpSpPr>
      </xdr:nvGrpSpPr>
      <xdr:grpSpPr>
        <a:xfrm>
          <a:off x="28575" y="581025"/>
          <a:ext cx="619125" cy="781050"/>
          <a:chOff x="0" y="0"/>
          <a:chExt cx="1658" cy="1385"/>
        </a:xfrm>
        <a:solidFill>
          <a:srgbClr val="FFFFFF"/>
        </a:solidFill>
      </xdr:grpSpPr>
      <xdr:sp>
        <xdr:nvSpPr>
          <xdr:cNvPr id="2" name="Line 483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484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485"/>
          <xdr:cNvSpPr txBox="1">
            <a:spLocks noChangeArrowheads="1"/>
          </xdr:cNvSpPr>
        </xdr:nvSpPr>
        <xdr:spPr>
          <a:xfrm>
            <a:off x="740" y="17"/>
            <a:ext cx="255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486"/>
          <xdr:cNvSpPr txBox="1">
            <a:spLocks noChangeArrowheads="1"/>
          </xdr:cNvSpPr>
        </xdr:nvSpPr>
        <xdr:spPr>
          <a:xfrm>
            <a:off x="1173" y="101"/>
            <a:ext cx="23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487"/>
          <xdr:cNvSpPr txBox="1">
            <a:spLocks noChangeArrowheads="1"/>
          </xdr:cNvSpPr>
        </xdr:nvSpPr>
        <xdr:spPr>
          <a:xfrm>
            <a:off x="816" y="422"/>
            <a:ext cx="204" cy="2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488"/>
          <xdr:cNvSpPr txBox="1">
            <a:spLocks noChangeArrowheads="1"/>
          </xdr:cNvSpPr>
        </xdr:nvSpPr>
        <xdr:spPr>
          <a:xfrm>
            <a:off x="1199" y="709"/>
            <a:ext cx="281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489"/>
          <xdr:cNvSpPr txBox="1">
            <a:spLocks noChangeArrowheads="1"/>
          </xdr:cNvSpPr>
        </xdr:nvSpPr>
        <xdr:spPr>
          <a:xfrm>
            <a:off x="306" y="743"/>
            <a:ext cx="255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490"/>
          <xdr:cNvSpPr txBox="1">
            <a:spLocks noChangeArrowheads="1"/>
          </xdr:cNvSpPr>
        </xdr:nvSpPr>
        <xdr:spPr>
          <a:xfrm>
            <a:off x="944" y="997"/>
            <a:ext cx="255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981075</xdr:colOff>
      <xdr:row>3</xdr:row>
      <xdr:rowOff>0</xdr:rowOff>
    </xdr:to>
    <xdr:grpSp>
      <xdr:nvGrpSpPr>
        <xdr:cNvPr id="1" name="Group 101"/>
        <xdr:cNvGrpSpPr>
          <a:grpSpLocks/>
        </xdr:cNvGrpSpPr>
      </xdr:nvGrpSpPr>
      <xdr:grpSpPr>
        <a:xfrm>
          <a:off x="28575" y="838200"/>
          <a:ext cx="952500" cy="8191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0" y="16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7" y="113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2" y="419"/>
            <a:ext cx="19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7" y="709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5" y="741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5" y="998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981075</xdr:colOff>
      <xdr:row>3</xdr:row>
      <xdr:rowOff>0</xdr:rowOff>
    </xdr:to>
    <xdr:grpSp>
      <xdr:nvGrpSpPr>
        <xdr:cNvPr id="1" name="Group 101"/>
        <xdr:cNvGrpSpPr>
          <a:grpSpLocks/>
        </xdr:cNvGrpSpPr>
      </xdr:nvGrpSpPr>
      <xdr:grpSpPr>
        <a:xfrm>
          <a:off x="28575" y="838200"/>
          <a:ext cx="952500" cy="8191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0" y="16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7" y="113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2" y="419"/>
            <a:ext cx="19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7" y="709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5" y="741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5" y="998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981075</xdr:colOff>
      <xdr:row>3</xdr:row>
      <xdr:rowOff>0</xdr:rowOff>
    </xdr:to>
    <xdr:grpSp>
      <xdr:nvGrpSpPr>
        <xdr:cNvPr id="1" name="Group 101"/>
        <xdr:cNvGrpSpPr>
          <a:grpSpLocks/>
        </xdr:cNvGrpSpPr>
      </xdr:nvGrpSpPr>
      <xdr:grpSpPr>
        <a:xfrm>
          <a:off x="28575" y="838200"/>
          <a:ext cx="952500" cy="8191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0" y="16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7" y="113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2" y="419"/>
            <a:ext cx="19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7" y="709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5" y="741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5" y="998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0</xdr:col>
      <xdr:colOff>981075</xdr:colOff>
      <xdr:row>3</xdr:row>
      <xdr:rowOff>0</xdr:rowOff>
    </xdr:to>
    <xdr:grpSp>
      <xdr:nvGrpSpPr>
        <xdr:cNvPr id="1" name="Group 101"/>
        <xdr:cNvGrpSpPr>
          <a:grpSpLocks/>
        </xdr:cNvGrpSpPr>
      </xdr:nvGrpSpPr>
      <xdr:grpSpPr>
        <a:xfrm>
          <a:off x="28575" y="838200"/>
          <a:ext cx="952500" cy="8191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0" y="16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7" y="113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2" y="419"/>
            <a:ext cx="19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7" y="709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5" y="741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5" y="998"/>
            <a:ext cx="249" cy="2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0</xdr:rowOff>
    </xdr:to>
    <xdr:grpSp>
      <xdr:nvGrpSpPr>
        <xdr:cNvPr id="1" name="Group 373"/>
        <xdr:cNvGrpSpPr>
          <a:grpSpLocks/>
        </xdr:cNvGrpSpPr>
      </xdr:nvGrpSpPr>
      <xdr:grpSpPr>
        <a:xfrm>
          <a:off x="0" y="485775"/>
          <a:ext cx="695325" cy="514350"/>
          <a:chOff x="0" y="0"/>
          <a:chExt cx="1898" cy="1565"/>
        </a:xfrm>
        <a:solidFill>
          <a:srgbClr val="FFFFFF"/>
        </a:solidFill>
      </xdr:grpSpPr>
      <xdr:sp>
        <xdr:nvSpPr>
          <xdr:cNvPr id="2" name="Line 374"/>
          <xdr:cNvSpPr>
            <a:spLocks/>
          </xdr:cNvSpPr>
        </xdr:nvSpPr>
        <xdr:spPr>
          <a:xfrm>
            <a:off x="0" y="0"/>
            <a:ext cx="1898" cy="7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375"/>
          <xdr:cNvSpPr>
            <a:spLocks/>
          </xdr:cNvSpPr>
        </xdr:nvSpPr>
        <xdr:spPr>
          <a:xfrm>
            <a:off x="0" y="0"/>
            <a:ext cx="1898" cy="15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Line 376"/>
          <xdr:cNvSpPr>
            <a:spLocks/>
          </xdr:cNvSpPr>
        </xdr:nvSpPr>
        <xdr:spPr>
          <a:xfrm>
            <a:off x="0" y="0"/>
            <a:ext cx="949" cy="156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TextBox 377"/>
          <xdr:cNvSpPr txBox="1">
            <a:spLocks noChangeArrowheads="1"/>
          </xdr:cNvSpPr>
        </xdr:nvSpPr>
        <xdr:spPr>
          <a:xfrm>
            <a:off x="806" y="29"/>
            <a:ext cx="234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TextBox 378"/>
          <xdr:cNvSpPr txBox="1">
            <a:spLocks noChangeArrowheads="1"/>
          </xdr:cNvSpPr>
        </xdr:nvSpPr>
        <xdr:spPr>
          <a:xfrm>
            <a:off x="1352" y="145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TextBox 379"/>
          <xdr:cNvSpPr txBox="1">
            <a:spLocks noChangeArrowheads="1"/>
          </xdr:cNvSpPr>
        </xdr:nvSpPr>
        <xdr:spPr>
          <a:xfrm>
            <a:off x="806" y="406"/>
            <a:ext cx="156" cy="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TextBox 380"/>
          <xdr:cNvSpPr txBox="1">
            <a:spLocks noChangeArrowheads="1"/>
          </xdr:cNvSpPr>
        </xdr:nvSpPr>
        <xdr:spPr>
          <a:xfrm>
            <a:off x="1118" y="638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主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TextBox 381"/>
          <xdr:cNvSpPr txBox="1">
            <a:spLocks noChangeArrowheads="1"/>
          </xdr:cNvSpPr>
        </xdr:nvSpPr>
        <xdr:spPr>
          <a:xfrm>
            <a:off x="1508" y="869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任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TextBox 382"/>
          <xdr:cNvSpPr txBox="1">
            <a:spLocks noChangeArrowheads="1"/>
          </xdr:cNvSpPr>
        </xdr:nvSpPr>
        <xdr:spPr>
          <a:xfrm>
            <a:off x="780" y="840"/>
            <a:ext cx="208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TextBox 383"/>
          <xdr:cNvSpPr txBox="1">
            <a:spLocks noChangeArrowheads="1"/>
          </xdr:cNvSpPr>
        </xdr:nvSpPr>
        <xdr:spPr>
          <a:xfrm>
            <a:off x="1066" y="1159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TextBox 384"/>
          <xdr:cNvSpPr txBox="1">
            <a:spLocks noChangeArrowheads="1"/>
          </xdr:cNvSpPr>
        </xdr:nvSpPr>
        <xdr:spPr>
          <a:xfrm>
            <a:off x="182" y="840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班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TextBox 385"/>
          <xdr:cNvSpPr txBox="1">
            <a:spLocks noChangeArrowheads="1"/>
          </xdr:cNvSpPr>
        </xdr:nvSpPr>
        <xdr:spPr>
          <a:xfrm>
            <a:off x="286" y="1159"/>
            <a:ext cx="260" cy="2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级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180975</xdr:rowOff>
    </xdr:from>
    <xdr:to>
      <xdr:col>0</xdr:col>
      <xdr:colOff>647700</xdr:colOff>
      <xdr:row>2</xdr:row>
      <xdr:rowOff>428625</xdr:rowOff>
    </xdr:to>
    <xdr:grpSp>
      <xdr:nvGrpSpPr>
        <xdr:cNvPr id="1" name="Group 101"/>
        <xdr:cNvGrpSpPr>
          <a:grpSpLocks/>
        </xdr:cNvGrpSpPr>
      </xdr:nvGrpSpPr>
      <xdr:grpSpPr>
        <a:xfrm>
          <a:off x="28575" y="600075"/>
          <a:ext cx="619125" cy="64770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14" y="20"/>
            <a:ext cx="281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73" y="122"/>
            <a:ext cx="255" cy="2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6" y="428"/>
            <a:ext cx="179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4" y="713"/>
            <a:ext cx="255" cy="2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06" y="733"/>
            <a:ext cx="255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4" y="998"/>
            <a:ext cx="255" cy="2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0</xdr:col>
      <xdr:colOff>628650</xdr:colOff>
      <xdr:row>2</xdr:row>
      <xdr:rowOff>542925</xdr:rowOff>
    </xdr:to>
    <xdr:grpSp>
      <xdr:nvGrpSpPr>
        <xdr:cNvPr id="1" name="Group 101"/>
        <xdr:cNvGrpSpPr>
          <a:grpSpLocks/>
        </xdr:cNvGrpSpPr>
      </xdr:nvGrpSpPr>
      <xdr:grpSpPr>
        <a:xfrm>
          <a:off x="28575" y="581025"/>
          <a:ext cx="600075" cy="7810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7" y="17"/>
            <a:ext cx="237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84" y="118"/>
            <a:ext cx="237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6" y="422"/>
            <a:ext cx="184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37" y="709"/>
            <a:ext cx="237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6" y="743"/>
            <a:ext cx="237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7" y="997"/>
            <a:ext cx="237" cy="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0</xdr:col>
      <xdr:colOff>609600</xdr:colOff>
      <xdr:row>2</xdr:row>
      <xdr:rowOff>542925</xdr:rowOff>
    </xdr:to>
    <xdr:grpSp>
      <xdr:nvGrpSpPr>
        <xdr:cNvPr id="1" name="Group 101"/>
        <xdr:cNvGrpSpPr>
          <a:grpSpLocks/>
        </xdr:cNvGrpSpPr>
      </xdr:nvGrpSpPr>
      <xdr:grpSpPr>
        <a:xfrm>
          <a:off x="28575" y="561975"/>
          <a:ext cx="581025" cy="80010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4" y="16"/>
            <a:ext cx="245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69" y="115"/>
            <a:ext cx="24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5" y="412"/>
            <a:ext cx="190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23" y="709"/>
            <a:ext cx="24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26" y="742"/>
            <a:ext cx="24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51" y="1006"/>
            <a:ext cx="245" cy="2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152400</xdr:rowOff>
    </xdr:from>
    <xdr:to>
      <xdr:col>0</xdr:col>
      <xdr:colOff>666750</xdr:colOff>
      <xdr:row>2</xdr:row>
      <xdr:rowOff>457200</xdr:rowOff>
    </xdr:to>
    <xdr:grpSp>
      <xdr:nvGrpSpPr>
        <xdr:cNvPr id="1" name="Group 101"/>
        <xdr:cNvGrpSpPr>
          <a:grpSpLocks/>
        </xdr:cNvGrpSpPr>
      </xdr:nvGrpSpPr>
      <xdr:grpSpPr>
        <a:xfrm>
          <a:off x="28575" y="571500"/>
          <a:ext cx="638175" cy="70485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18" y="19"/>
            <a:ext cx="272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88" y="112"/>
            <a:ext cx="247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7" y="412"/>
            <a:ext cx="198" cy="2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37" y="711"/>
            <a:ext cx="247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22" y="749"/>
            <a:ext cx="247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0" y="992"/>
            <a:ext cx="247" cy="2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0</xdr:col>
      <xdr:colOff>657225</xdr:colOff>
      <xdr:row>2</xdr:row>
      <xdr:rowOff>447675</xdr:rowOff>
    </xdr:to>
    <xdr:grpSp>
      <xdr:nvGrpSpPr>
        <xdr:cNvPr id="1" name="Group 101"/>
        <xdr:cNvGrpSpPr>
          <a:grpSpLocks/>
        </xdr:cNvGrpSpPr>
      </xdr:nvGrpSpPr>
      <xdr:grpSpPr>
        <a:xfrm>
          <a:off x="28575" y="581025"/>
          <a:ext cx="628650" cy="68580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29" y="19"/>
            <a:ext cx="251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81" y="115"/>
            <a:ext cx="251" cy="2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04" y="423"/>
            <a:ext cx="201" cy="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31" y="712"/>
            <a:ext cx="251" cy="2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27" y="750"/>
            <a:ext cx="226" cy="2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55" y="1000"/>
            <a:ext cx="251" cy="2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0</xdr:col>
      <xdr:colOff>600075</xdr:colOff>
      <xdr:row>2</xdr:row>
      <xdr:rowOff>533400</xdr:rowOff>
    </xdr:to>
    <xdr:grpSp>
      <xdr:nvGrpSpPr>
        <xdr:cNvPr id="1" name="Group 101"/>
        <xdr:cNvGrpSpPr>
          <a:grpSpLocks/>
        </xdr:cNvGrpSpPr>
      </xdr:nvGrpSpPr>
      <xdr:grpSpPr>
        <a:xfrm>
          <a:off x="28575" y="581025"/>
          <a:ext cx="571500" cy="771525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18" y="17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88" y="120"/>
            <a:ext cx="249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01" y="427"/>
            <a:ext cx="221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16" y="701"/>
            <a:ext cx="249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04" y="735"/>
            <a:ext cx="249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0" y="992"/>
            <a:ext cx="249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152400</xdr:rowOff>
    </xdr:from>
    <xdr:to>
      <xdr:col>0</xdr:col>
      <xdr:colOff>628650</xdr:colOff>
      <xdr:row>2</xdr:row>
      <xdr:rowOff>552450</xdr:rowOff>
    </xdr:to>
    <xdr:grpSp>
      <xdr:nvGrpSpPr>
        <xdr:cNvPr id="1" name="Group 101"/>
        <xdr:cNvGrpSpPr>
          <a:grpSpLocks/>
        </xdr:cNvGrpSpPr>
      </xdr:nvGrpSpPr>
      <xdr:grpSpPr>
        <a:xfrm>
          <a:off x="28575" y="571500"/>
          <a:ext cx="600075" cy="800100"/>
          <a:chOff x="0" y="0"/>
          <a:chExt cx="1658" cy="1385"/>
        </a:xfrm>
        <a:solidFill>
          <a:srgbClr val="FFFFFF"/>
        </a:solidFill>
      </xdr:grpSpPr>
      <xdr:sp>
        <xdr:nvSpPr>
          <xdr:cNvPr id="2" name="Line 102"/>
          <xdr:cNvSpPr>
            <a:spLocks/>
          </xdr:cNvSpPr>
        </xdr:nvSpPr>
        <xdr:spPr>
          <a:xfrm>
            <a:off x="0" y="0"/>
            <a:ext cx="1658" cy="69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Line 103"/>
          <xdr:cNvSpPr>
            <a:spLocks/>
          </xdr:cNvSpPr>
        </xdr:nvSpPr>
        <xdr:spPr>
          <a:xfrm>
            <a:off x="0" y="0"/>
            <a:ext cx="1658" cy="138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TextBox 104"/>
          <xdr:cNvSpPr txBox="1">
            <a:spLocks noChangeArrowheads="1"/>
          </xdr:cNvSpPr>
        </xdr:nvSpPr>
        <xdr:spPr>
          <a:xfrm>
            <a:off x="737" y="16"/>
            <a:ext cx="237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星</a:t>
            </a:r>
          </a:p>
        </xdr:txBody>
      </xdr:sp>
      <xdr:sp>
        <xdr:nvSpPr>
          <xdr:cNvPr id="5" name="TextBox 105"/>
          <xdr:cNvSpPr txBox="1">
            <a:spLocks noChangeArrowheads="1"/>
          </xdr:cNvSpPr>
        </xdr:nvSpPr>
        <xdr:spPr>
          <a:xfrm>
            <a:off x="1184" y="115"/>
            <a:ext cx="237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期</a:t>
            </a:r>
          </a:p>
        </xdr:txBody>
      </xdr:sp>
      <xdr:sp>
        <xdr:nvSpPr>
          <xdr:cNvPr id="6" name="TextBox 106"/>
          <xdr:cNvSpPr txBox="1">
            <a:spLocks noChangeArrowheads="1"/>
          </xdr:cNvSpPr>
        </xdr:nvSpPr>
        <xdr:spPr>
          <a:xfrm>
            <a:off x="816" y="412"/>
            <a:ext cx="184" cy="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科</a:t>
            </a:r>
          </a:p>
        </xdr:txBody>
      </xdr:sp>
      <xdr:sp>
        <xdr:nvSpPr>
          <xdr:cNvPr id="7" name="TextBox 107"/>
          <xdr:cNvSpPr txBox="1">
            <a:spLocks noChangeArrowheads="1"/>
          </xdr:cNvSpPr>
        </xdr:nvSpPr>
        <xdr:spPr>
          <a:xfrm>
            <a:off x="1237" y="709"/>
            <a:ext cx="237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8" name="TextBox 108"/>
          <xdr:cNvSpPr txBox="1">
            <a:spLocks noChangeArrowheads="1"/>
          </xdr:cNvSpPr>
        </xdr:nvSpPr>
        <xdr:spPr>
          <a:xfrm>
            <a:off x="316" y="742"/>
            <a:ext cx="237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节</a:t>
            </a:r>
          </a:p>
        </xdr:txBody>
      </xdr:sp>
      <xdr:sp>
        <xdr:nvSpPr>
          <xdr:cNvPr id="9" name="TextBox 109"/>
          <xdr:cNvSpPr txBox="1">
            <a:spLocks noChangeArrowheads="1"/>
          </xdr:cNvSpPr>
        </xdr:nvSpPr>
        <xdr:spPr>
          <a:xfrm>
            <a:off x="947" y="1006"/>
            <a:ext cx="237" cy="2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17.375" style="0" customWidth="1"/>
  </cols>
  <sheetData>
    <row r="1" ht="23.25" customHeight="1">
      <c r="A1" s="38" t="s">
        <v>0</v>
      </c>
    </row>
    <row r="2" ht="66" customHeight="1">
      <c r="A2" s="39" t="s">
        <v>1</v>
      </c>
    </row>
    <row r="3" ht="24.75" customHeight="1">
      <c r="A3" s="38" t="s">
        <v>2</v>
      </c>
    </row>
    <row r="4" ht="144" customHeight="1">
      <c r="A4" s="39" t="s">
        <v>3</v>
      </c>
    </row>
    <row r="5" ht="24" customHeight="1">
      <c r="A5" s="38" t="s">
        <v>4</v>
      </c>
    </row>
    <row r="6" ht="44.25" customHeight="1">
      <c r="A6" s="39" t="s">
        <v>5</v>
      </c>
    </row>
  </sheetData>
  <sheetProtection/>
  <printOptions/>
  <pageMargins left="0.75" right="0.75" top="1" bottom="1" header="0.51" footer="0.51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O4" sqref="O4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77</v>
      </c>
      <c r="B2" s="3"/>
      <c r="C2" s="3"/>
      <c r="D2" s="3"/>
      <c r="E2" s="3"/>
      <c r="F2" s="3"/>
    </row>
    <row r="3" spans="1:6" ht="84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L7" sqref="L7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78</v>
      </c>
      <c r="B2" s="3"/>
      <c r="C2" s="3"/>
      <c r="D2" s="3"/>
      <c r="E2" s="3"/>
      <c r="F2" s="3"/>
    </row>
    <row r="3" spans="1:6" ht="81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C4" sqref="C4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79</v>
      </c>
      <c r="B1" s="1"/>
      <c r="C1" s="1"/>
      <c r="D1" s="1"/>
      <c r="E1" s="1"/>
      <c r="F1" s="1"/>
    </row>
    <row r="2" spans="1:6" ht="31.5" customHeight="1">
      <c r="A2" s="6" t="s">
        <v>80</v>
      </c>
      <c r="B2" s="7" t="s">
        <v>81</v>
      </c>
      <c r="C2" s="7" t="s">
        <v>82</v>
      </c>
      <c r="D2" s="7" t="s">
        <v>83</v>
      </c>
      <c r="E2" s="7"/>
      <c r="F2" s="7"/>
    </row>
    <row r="3" spans="1:6" ht="66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>
        <f>IF('总课表'!B7="语文",'总课表'!$A7,"")</f>
      </c>
      <c r="C4" s="5">
        <f>IF('总课表'!J7="语文",'总课表'!$A7,"")</f>
      </c>
      <c r="D4" s="5">
        <f>IF('总课表'!R7="语文",'总课表'!$A7,"")</f>
      </c>
      <c r="E4" s="5">
        <f>IF('总课表'!Z7="语文",'总课表'!$A7,"")</f>
      </c>
      <c r="F4" s="5">
        <f>IF('总课表'!AH7="语文",'总课表'!$A7,"")</f>
      </c>
    </row>
    <row r="5" spans="1:6" ht="60" customHeight="1">
      <c r="A5" s="5" t="s">
        <v>64</v>
      </c>
      <c r="B5" s="5">
        <f>IF('总课表'!C7="语文",'总课表'!$A7,"")</f>
      </c>
      <c r="C5" s="5">
        <f>IF('总课表'!K7="语文",'总课表'!$A7,"")</f>
      </c>
      <c r="D5" s="5">
        <f>IF('总课表'!S7="语文",'总课表'!$A7,"")</f>
      </c>
      <c r="E5" s="5">
        <f>IF('总课表'!AA7="语文",'总课表'!$A7,"")</f>
      </c>
      <c r="F5" s="5">
        <f>IF('总课表'!AI7="语文",'总课表'!$A7,"")</f>
      </c>
    </row>
    <row r="6" spans="1:6" ht="60" customHeight="1">
      <c r="A6" s="5" t="s">
        <v>65</v>
      </c>
      <c r="B6" s="5">
        <f>IF('总课表'!D7="语文",'总课表'!$A7,"")</f>
      </c>
      <c r="C6" s="5">
        <f>IF('总课表'!L7="语文",'总课表'!$A7,"")</f>
      </c>
      <c r="D6" s="5">
        <f>IF('总课表'!T7="语文",'总课表'!$A7,"")</f>
      </c>
      <c r="E6" s="5">
        <f>IF('总课表'!AB7="语文",'总课表'!$A7,"")</f>
      </c>
      <c r="F6" s="5">
        <f>IF('总课表'!AJ7="语文",'总课表'!$A7,"")</f>
      </c>
    </row>
    <row r="7" spans="1:6" ht="60" customHeight="1">
      <c r="A7" s="5" t="s">
        <v>66</v>
      </c>
      <c r="B7" s="5">
        <f>IF('总课表'!E7="语文",'总课表'!$A7,"")</f>
      </c>
      <c r="C7" s="5">
        <f>IF('总课表'!M7="语文",'总课表'!$A7,"")</f>
      </c>
      <c r="D7" s="5">
        <f>IF('总课表'!U7="语文",'总课表'!$A7,"")</f>
      </c>
      <c r="E7" s="5">
        <f>IF('总课表'!AC7="语文",'总课表'!$A7,"")</f>
      </c>
      <c r="F7" s="5">
        <f>IF('总课表'!AK7="语文",'总课表'!$A7,"")</f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>
        <f>IF('总课表'!F7="语文",'总课表'!$A7,"")</f>
      </c>
      <c r="C9" s="5">
        <f>IF('总课表'!N7="语文",'总课表'!$A7,"")</f>
      </c>
      <c r="D9" s="5">
        <f>IF('总课表'!V7="语文",'总课表'!$A7,"")</f>
      </c>
      <c r="E9" s="5">
        <f>IF('总课表'!AD7="语文",'总课表'!$A7,"")</f>
      </c>
      <c r="F9" s="5">
        <f>IF('总课表'!AL7="语文",'总课表'!$A7,"")</f>
      </c>
    </row>
    <row r="10" spans="1:6" ht="60" customHeight="1">
      <c r="A10" s="5" t="s">
        <v>69</v>
      </c>
      <c r="B10" s="5">
        <f>IF('总课表'!G7="语文",'总课表'!$A7,"")</f>
      </c>
      <c r="C10" s="5">
        <f>IF('总课表'!O7="语文",'总课表'!$A7,"")</f>
      </c>
      <c r="D10" s="5">
        <f>IF('总课表'!W7="语文",'总课表'!$A7,"")</f>
      </c>
      <c r="E10" s="5">
        <f>IF('总课表'!AE7="语文",'总课表'!$A7,"")</f>
      </c>
      <c r="F10" s="5">
        <f>IF('总课表'!AM7="语文",'总课表'!$A7,"")</f>
      </c>
    </row>
    <row r="11" spans="1:6" ht="60" customHeight="1">
      <c r="A11" s="5" t="s">
        <v>70</v>
      </c>
      <c r="B11" s="5">
        <f>IF('总课表'!H7="语文",'总课表'!$A7,"")</f>
      </c>
      <c r="C11" s="5">
        <f>IF('总课表'!P7="语文",'总课表'!$A7,"")</f>
      </c>
      <c r="D11" s="5">
        <f>IF('总课表'!X7="语文",'总课表'!$A7,"")</f>
      </c>
      <c r="E11" s="5">
        <f>IF('总课表'!AF7="语文",'总课表'!$A7,"")</f>
      </c>
      <c r="F11" s="5">
        <f>IF('总课表'!AN7="语文",'总课表'!$A7,"")</f>
      </c>
    </row>
  </sheetData>
  <sheetProtection/>
  <mergeCells count="2">
    <mergeCell ref="A1:F1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H4" sqref="H4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79</v>
      </c>
      <c r="B1" s="1"/>
      <c r="C1" s="1"/>
      <c r="D1" s="1"/>
      <c r="E1" s="1"/>
      <c r="F1" s="1"/>
    </row>
    <row r="2" spans="1:6" ht="31.5" customHeight="1">
      <c r="A2" s="2" t="s">
        <v>84</v>
      </c>
      <c r="B2" s="3"/>
      <c r="C2" s="3"/>
      <c r="D2" s="3"/>
      <c r="E2" s="3"/>
      <c r="F2" s="3"/>
    </row>
    <row r="3" spans="1:6" ht="66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IF('总课表'!B4="语文雯雯",'总课表'!$A4,IF(总课表!#REF!="语文雯雯",总课表!#REF!," "))</f>
        <v>#REF!</v>
      </c>
      <c r="C4" s="5" t="e">
        <f>IF('总课表'!J4="语文雯雯",'总课表'!$A4,IF(总课表!#REF!="语文雯雯",总课表!#REF!," "))</f>
        <v>#REF!</v>
      </c>
      <c r="D4" s="5" t="e">
        <f>IF('总课表'!R4="语文雯雯",'总课表'!$A4,IF(总课表!#REF!="语文雯雯",总课表!#REF!," "))</f>
        <v>#REF!</v>
      </c>
      <c r="E4" s="5" t="e">
        <f>IF('总课表'!Z4="语文雯雯",'总课表'!$A4,IF(总课表!#REF!="语文雯雯",总课表!#REF!," "))</f>
        <v>#REF!</v>
      </c>
      <c r="F4" s="5" t="e">
        <f>IF('总课表'!AH4="语文雯雯",'总课表'!$A4,IF(总课表!#REF!="语文雯雯",总课表!#REF!," "))</f>
        <v>#REF!</v>
      </c>
    </row>
    <row r="5" spans="1:6" ht="60" customHeight="1">
      <c r="A5" s="5" t="s">
        <v>64</v>
      </c>
      <c r="B5" s="5" t="e">
        <f>IF('总课表'!C4="语文雯雯",'总课表'!$A4,IF(总课表!#REF!="语文雯雯",总课表!#REF!," "))</f>
        <v>#REF!</v>
      </c>
      <c r="C5" s="5" t="e">
        <f>IF('总课表'!K4="语文雯雯",'总课表'!$A4,IF(总课表!#REF!="语文雯雯",总课表!#REF!," "))</f>
        <v>#REF!</v>
      </c>
      <c r="D5" s="5" t="e">
        <f>IF('总课表'!S4="语文雯雯",'总课表'!$A4,IF(总课表!#REF!="语文雯雯",总课表!#REF!," "))</f>
        <v>#REF!</v>
      </c>
      <c r="E5" s="5" t="e">
        <f>IF('总课表'!AA4="语文雯雯",'总课表'!$A4,IF(总课表!#REF!="语文雯雯",总课表!#REF!," "))</f>
        <v>#REF!</v>
      </c>
      <c r="F5" s="5" t="e">
        <f>IF('总课表'!AI4="语文雯雯",'总课表'!$A4,IF(总课表!#REF!="语文雯雯",总课表!#REF!," "))</f>
        <v>#REF!</v>
      </c>
    </row>
    <row r="6" spans="1:6" ht="60" customHeight="1">
      <c r="A6" s="5" t="s">
        <v>65</v>
      </c>
      <c r="B6" s="5" t="e">
        <f>IF('总课表'!D4="语文雯雯",'总课表'!$A4,IF(总课表!#REF!="语文雯雯",总课表!#REF!," "))</f>
        <v>#REF!</v>
      </c>
      <c r="C6" s="5" t="e">
        <f>IF('总课表'!L4="语文雯雯",'总课表'!$A4,IF(总课表!#REF!="语文雯雯",总课表!#REF!," "))</f>
        <v>#REF!</v>
      </c>
      <c r="D6" s="5" t="e">
        <f>IF('总课表'!T4="语文雯雯",'总课表'!$A4,IF(总课表!#REF!="语文雯雯",总课表!#REF!," "))</f>
        <v>#REF!</v>
      </c>
      <c r="E6" s="5" t="e">
        <f>IF('总课表'!AB4="语文雯雯",'总课表'!$A4,IF(总课表!#REF!="语文雯雯",总课表!#REF!," "))</f>
        <v>#REF!</v>
      </c>
      <c r="F6" s="5" t="e">
        <f>IF('总课表'!AJ4="语文雯雯",'总课表'!$A4,IF(总课表!#REF!="语文雯雯",总课表!#REF!," "))</f>
        <v>#REF!</v>
      </c>
    </row>
    <row r="7" spans="1:6" ht="60" customHeight="1">
      <c r="A7" s="5" t="s">
        <v>66</v>
      </c>
      <c r="B7" s="5" t="e">
        <f>IF('总课表'!E4="语文雯雯",'总课表'!$A4,IF(总课表!#REF!="语文雯雯",总课表!#REF!," "))</f>
        <v>#REF!</v>
      </c>
      <c r="C7" s="5" t="e">
        <f>IF('总课表'!AK4="语文雯雯",'总课表'!$A4,IF(总课表!#REF!="语文雯雯",总课表!#REF!," "))</f>
        <v>#REF!</v>
      </c>
      <c r="D7" s="5" t="e">
        <f>IF('总课表'!U4="语文雯雯",'总课表'!$A4,IF(总课表!#REF!="语文雯雯",总课表!#REF!," "))</f>
        <v>#REF!</v>
      </c>
      <c r="E7" s="5" t="e">
        <f>IF('总课表'!AC4="语文雯雯",'总课表'!$A4,IF(总课表!#REF!="语文雯雯",总课表!#REF!," "))</f>
        <v>#REF!</v>
      </c>
      <c r="F7" s="5" t="e">
        <f>IF(总课表!#REF!="语文雯雯",'总课表'!$A4,IF(总课表!#REF!="语文雯雯",总课表!#REF!," "))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IF('总课表'!F4="语文雯雯",'总课表'!$A4,IF(总课表!#REF!="语文雯雯",总课表!#REF!," "))</f>
        <v>#REF!</v>
      </c>
      <c r="C9" s="5" t="e">
        <f>IF(总课表!#REF!="语文雯雯",'总课表'!$A4,IF(总课表!#REF!="语文雯雯",总课表!#REF!," "))</f>
        <v>#REF!</v>
      </c>
      <c r="D9" s="5" t="e">
        <f>IF('总课表'!V4="语文雯雯",'总课表'!$A4,IF(总课表!#REF!="语文雯雯",总课表!#REF!," "))</f>
        <v>#REF!</v>
      </c>
      <c r="E9" s="5" t="e">
        <f>IF('总课表'!AD4="语文雯雯",'总课表'!$A4,IF(总课表!#REF!="语文雯雯",总课表!#REF!," "))</f>
        <v>#REF!</v>
      </c>
      <c r="F9" s="5" t="e">
        <f>IF('总课表'!AL4="语文雯雯",'总课表'!$A4,IF(总课表!#REF!="语文雯雯",总课表!#REF!," "))</f>
        <v>#REF!</v>
      </c>
    </row>
    <row r="10" spans="1:6" ht="60" customHeight="1">
      <c r="A10" s="5" t="s">
        <v>69</v>
      </c>
      <c r="B10" s="5" t="e">
        <f>IF('总课表'!G4="语文雯雯",'总课表'!$A4,IF(总课表!#REF!="语文雯雯",总课表!#REF!," "))</f>
        <v>#REF!</v>
      </c>
      <c r="C10" s="5" t="e">
        <f>IF('总课表'!O4="语文雯雯",'总课表'!$A4,IF(总课表!#REF!="语文雯雯",总课表!#REF!," "))</f>
        <v>#REF!</v>
      </c>
      <c r="D10" s="5" t="e">
        <f>IF('总课表'!W4="语文雯雯",'总课表'!$A4,IF(总课表!#REF!="语文雯雯",总课表!#REF!," "))</f>
        <v>#REF!</v>
      </c>
      <c r="E10" s="5" t="e">
        <f>IF('总课表'!AE4="语文雯雯",'总课表'!$A4,IF(总课表!#REF!="语文雯雯",总课表!#REF!," "))</f>
        <v>#REF!</v>
      </c>
      <c r="F10" s="5" t="e">
        <f>IF('总课表'!AM4="语文雯雯",'总课表'!$A4,IF(总课表!#REF!="语文雯雯",总课表!#REF!," "))</f>
        <v>#REF!</v>
      </c>
    </row>
    <row r="11" spans="1:6" ht="60" customHeight="1">
      <c r="A11" s="5" t="s">
        <v>70</v>
      </c>
      <c r="B11" s="5" t="e">
        <f>IF('总课表'!H4="语文雯雯",'总课表'!$A4,IF(总课表!#REF!="语文雯雯",总课表!#REF!," "))</f>
        <v>#REF!</v>
      </c>
      <c r="C11" s="5" t="e">
        <f>IF('总课表'!P4="语文雯雯",'总课表'!$A4,IF(总课表!#REF!="语文雯雯",总课表!#REF!," "))</f>
        <v>#REF!</v>
      </c>
      <c r="D11" s="5" t="e">
        <f>IF('总课表'!X4="语文雯雯",'总课表'!$A4,IF(总课表!#REF!="语文雯雯",总课表!#REF!," "))</f>
        <v>#REF!</v>
      </c>
      <c r="E11" s="5" t="e">
        <f>IF(总课表!#REF!="语文雯雯",'总课表'!$A4,IF(总课表!#REF!="语文雯雯",总课表!#REF!," "))</f>
        <v>#REF!</v>
      </c>
      <c r="F11" s="5" t="e">
        <f>IF('总课表'!AN4="语文雯雯",'总课表'!$A4,IF(总课表!#REF!="语文雯雯",总课表!#REF!," "))</f>
        <v>#REF!</v>
      </c>
    </row>
    <row r="12" spans="1:6" ht="60" customHeight="1">
      <c r="A12" s="5" t="s">
        <v>85</v>
      </c>
      <c r="B12" s="5" t="e">
        <f>IF('总课表'!I4="语文雯雯",'总课表'!$A4,IF(总课表!#REF!="语文雯雯",总课表!#REF!," "))</f>
        <v>#REF!</v>
      </c>
      <c r="C12" s="5" t="e">
        <f>IF('总课表'!Q4="语文雯雯",'总课表'!$A4,IF(总课表!#REF!="语文雯雯",总课表!#REF!," "))</f>
        <v>#REF!</v>
      </c>
      <c r="D12" s="5" t="e">
        <f>IF('总课表'!Y4="语文雯雯",'总课表'!$A4,IF(总课表!#REF!="语文雯雯",总课表!#REF!," "))</f>
        <v>#REF!</v>
      </c>
      <c r="E12" s="5" t="e">
        <f>IF('总课表'!AG4="语文雯雯",'总课表'!$A4,IF(总课表!#REF!="语文雯雯",总课表!#REF!," "))</f>
        <v>#REF!</v>
      </c>
      <c r="F12" s="5" t="e">
        <f>IF('总课表'!AO4="语文雯雯",'总课表'!$A4,IF(总课表!#REF!="语文雯雯",总课表!#REF!," "))</f>
        <v>#REF!</v>
      </c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B4" sqref="B4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79</v>
      </c>
      <c r="B1" s="1"/>
      <c r="C1" s="1"/>
      <c r="D1" s="1"/>
      <c r="E1" s="1"/>
      <c r="F1" s="1"/>
    </row>
    <row r="2" spans="1:6" ht="31.5" customHeight="1">
      <c r="A2" s="2" t="s">
        <v>86</v>
      </c>
      <c r="B2" s="3"/>
      <c r="C2" s="3"/>
      <c r="D2" s="3"/>
      <c r="E2" s="3"/>
      <c r="F2" s="3"/>
    </row>
    <row r="3" spans="1:6" ht="66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IF('总课表'!B4="微机",'总课表'!$A4,IF(总课表!#REF!="微机",总课表!#REF!,IF(总课表!#REF!="微机",总课表!#REF!,"")))</f>
        <v>#REF!</v>
      </c>
      <c r="C4" s="5" t="e">
        <f>IF('总课表'!J4="微机",'总课表'!$A4,IF(总课表!#REF!="微机",总课表!#REF!,IF(总课表!#REF!="微机",总课表!#REF!,"")))</f>
        <v>#REF!</v>
      </c>
      <c r="D4" s="5" t="e">
        <f>IF('总课表'!R4="微机",'总课表'!$A4,IF(总课表!#REF!="微机",总课表!#REF!,IF(总课表!#REF!="微机",总课表!#REF!,"")))</f>
        <v>#REF!</v>
      </c>
      <c r="E4" s="5" t="e">
        <f>IF('总课表'!Z4="微机",'总课表'!$A4,IF(总课表!#REF!="微机",总课表!#REF!,IF(总课表!#REF!="微机",总课表!#REF!,"")))</f>
        <v>#REF!</v>
      </c>
      <c r="F4" s="5" t="e">
        <f>IF('总课表'!AH4="微机",'总课表'!$A4,IF(总课表!#REF!="微机",总课表!#REF!,IF(总课表!#REF!="微机",总课表!#REF!,"")))</f>
        <v>#REF!</v>
      </c>
    </row>
    <row r="5" spans="1:6" ht="60" customHeight="1">
      <c r="A5" s="5" t="s">
        <v>64</v>
      </c>
      <c r="B5" s="5" t="e">
        <f>IF('总课表'!C4="微机",'总课表'!$A4,IF(总课表!#REF!="微机",总课表!#REF!,IF(总课表!#REF!="微机",总课表!#REF!,"")))</f>
        <v>#REF!</v>
      </c>
      <c r="C5" s="5" t="e">
        <f>IF('总课表'!K4="微机",'总课表'!$A4,IF(总课表!#REF!="微机",总课表!#REF!,IF(总课表!#REF!="微机",总课表!#REF!,"")))</f>
        <v>#REF!</v>
      </c>
      <c r="D5" s="5" t="e">
        <f>IF('总课表'!S4="微机",'总课表'!$A4,IF(总课表!#REF!="微机",总课表!#REF!,IF(总课表!#REF!="微机",总课表!#REF!,"")))</f>
        <v>#REF!</v>
      </c>
      <c r="E5" s="5" t="e">
        <f>IF('总课表'!AA4="微机",'总课表'!$A4,IF(总课表!#REF!="微机",总课表!#REF!,IF(总课表!#REF!="微机",总课表!#REF!,"")))</f>
        <v>#REF!</v>
      </c>
      <c r="F5" s="5" t="e">
        <f>IF('总课表'!AI4="微机",'总课表'!$A4,IF(总课表!#REF!="微机",总课表!#REF!,IF(总课表!#REF!="微机",总课表!#REF!,"")))</f>
        <v>#REF!</v>
      </c>
    </row>
    <row r="6" spans="1:6" ht="60" customHeight="1">
      <c r="A6" s="5" t="s">
        <v>65</v>
      </c>
      <c r="B6" s="5" t="e">
        <f>IF('总课表'!D4="微机",'总课表'!$A4,IF(总课表!#REF!="微机",总课表!#REF!,IF(总课表!#REF!="微机",总课表!#REF!,"")))</f>
        <v>#REF!</v>
      </c>
      <c r="C6" s="5" t="e">
        <f>IF('总课表'!L4="微机",'总课表'!$A4,IF(总课表!#REF!="微机",总课表!#REF!,IF(总课表!#REF!="微机",总课表!#REF!,"")))</f>
        <v>#REF!</v>
      </c>
      <c r="D6" s="5" t="e">
        <f>IF('总课表'!T4="微机",'总课表'!$A4,IF(总课表!#REF!="微机",总课表!#REF!,IF(总课表!#REF!="微机",总课表!#REF!,"")))</f>
        <v>#REF!</v>
      </c>
      <c r="E6" s="5" t="e">
        <f>IF('总课表'!AB4="微机",'总课表'!$A4,IF(总课表!#REF!="微机",总课表!#REF!,IF(总课表!#REF!="微机",总课表!#REF!,"")))</f>
        <v>#REF!</v>
      </c>
      <c r="F6" s="5" t="e">
        <f>IF('总课表'!AJ4="微机",'总课表'!$A4,IF(总课表!#REF!="微机",总课表!#REF!,IF(总课表!#REF!="微机",总课表!#REF!,"")))</f>
        <v>#REF!</v>
      </c>
    </row>
    <row r="7" spans="1:6" ht="60" customHeight="1">
      <c r="A7" s="5" t="s">
        <v>66</v>
      </c>
      <c r="B7" s="5" t="e">
        <f>IF('总课表'!E4="微机",'总课表'!$A4,IF(总课表!#REF!="微机",总课表!#REF!,IF(总课表!#REF!="微机",总课表!#REF!,"")))</f>
        <v>#REF!</v>
      </c>
      <c r="C7" s="5" t="e">
        <f>IF('总课表'!AK4="微机",'总课表'!$A4,IF(总课表!#REF!="微机",总课表!#REF!,IF(总课表!#REF!="微机",总课表!#REF!,"")))</f>
        <v>#REF!</v>
      </c>
      <c r="D7" s="5" t="e">
        <f>IF('总课表'!U4="微机",'总课表'!$A4,IF(总课表!#REF!="微机",总课表!#REF!,IF(总课表!#REF!="微机",总课表!#REF!,"")))</f>
        <v>#REF!</v>
      </c>
      <c r="E7" s="5" t="e">
        <f>IF('总课表'!AC4="微机",'总课表'!$A4,IF(总课表!#REF!="微机",总课表!#REF!,IF(总课表!#REF!="微机",总课表!#REF!,"")))</f>
        <v>#REF!</v>
      </c>
      <c r="F7" s="5" t="e">
        <f>IF(总课表!#REF!="微机",'总课表'!$A4,IF(总课表!#REF!="微机",总课表!#REF!,IF(总课表!#REF!="微机",总课表!#REF!,"")))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IF('总课表'!F4="微机",'总课表'!$A4,IF(总课表!#REF!="微机",总课表!#REF!,IF(总课表!#REF!="微机",总课表!#REF!,"")))</f>
        <v>#REF!</v>
      </c>
      <c r="C9" s="5" t="e">
        <f>IF(总课表!#REF!="微机",'总课表'!$A4,IF('总课表'!N4="微机",总课表!#REF!,IF(总课表!#REF!="微机",总课表!#REF!,"")))</f>
        <v>#REF!</v>
      </c>
      <c r="D9" s="5" t="e">
        <f>IF('总课表'!V4="微机",'总课表'!$A4,IF(总课表!#REF!="微机",总课表!#REF!,IF(总课表!#REF!="微机",总课表!#REF!,"")))</f>
        <v>#REF!</v>
      </c>
      <c r="E9" s="5" t="e">
        <f>IF('总课表'!AD4="微机",'总课表'!$A4,IF(总课表!#REF!="微机",总课表!#REF!,IF(总课表!#REF!="微机",总课表!#REF!,"")))</f>
        <v>#REF!</v>
      </c>
      <c r="F9" s="5" t="e">
        <f>IF('总课表'!AL4="微机",'总课表'!$A4,IF(总课表!#REF!="微机",总课表!#REF!,IF(总课表!#REF!="微机",总课表!#REF!,"")))</f>
        <v>#REF!</v>
      </c>
    </row>
    <row r="10" spans="1:6" ht="60" customHeight="1">
      <c r="A10" s="5" t="s">
        <v>69</v>
      </c>
      <c r="B10" s="5" t="e">
        <f>IF('总课表'!G4="微机",'总课表'!$A4,IF(总课表!#REF!="微机",总课表!#REF!,IF(总课表!#REF!="微机",总课表!#REF!,"")))</f>
        <v>#REF!</v>
      </c>
      <c r="C10" s="5" t="e">
        <f>IF('总课表'!O4="微机",'总课表'!$A4,IF(总课表!#REF!="微机",总课表!#REF!,IF(总课表!#REF!="微机",总课表!#REF!,"")))</f>
        <v>#REF!</v>
      </c>
      <c r="D10" s="5" t="e">
        <f>IF('总课表'!W4="微机",'总课表'!$A4,IF(总课表!#REF!="微机",总课表!#REF!,IF(总课表!#REF!="微机",总课表!#REF!,"")))</f>
        <v>#REF!</v>
      </c>
      <c r="E10" s="5" t="e">
        <f>IF('总课表'!AE4="微机",'总课表'!$A4,IF(总课表!#REF!="微机",总课表!#REF!,IF(总课表!#REF!="微机",总课表!#REF!,"")))</f>
        <v>#REF!</v>
      </c>
      <c r="F10" s="5" t="e">
        <f>IF('总课表'!AM4="微机",'总课表'!$A4,IF(总课表!#REF!="微机",总课表!#REF!,IF(总课表!#REF!="微机",总课表!#REF!,"")))</f>
        <v>#REF!</v>
      </c>
    </row>
    <row r="11" spans="1:6" ht="60" customHeight="1">
      <c r="A11" s="5" t="s">
        <v>70</v>
      </c>
      <c r="B11" s="5" t="e">
        <f>IF('总课表'!H4="微机",'总课表'!$A4,IF(总课表!#REF!="微机",总课表!#REF!,IF(总课表!#REF!="微机",总课表!#REF!,"")))</f>
        <v>#REF!</v>
      </c>
      <c r="C11" s="5" t="e">
        <f>IF('总课表'!P4="微机",'总课表'!$A4,IF(总课表!#REF!="微机",总课表!#REF!,IF(总课表!#REF!="微机",总课表!#REF!,"")))</f>
        <v>#REF!</v>
      </c>
      <c r="D11" s="5" t="e">
        <f>IF('总课表'!X4="微机",'总课表'!$A4,IF(总课表!#REF!="微机",总课表!#REF!,IF(总课表!#REF!="微机",总课表!#REF!,"")))</f>
        <v>#REF!</v>
      </c>
      <c r="E11" s="5" t="e">
        <f>IF(总课表!#REF!="微机",'总课表'!$A4,IF(总课表!#REF!="微机",总课表!#REF!,IF(总课表!#REF!="微机",总课表!#REF!,"")))</f>
        <v>#REF!</v>
      </c>
      <c r="F11" s="5" t="e">
        <f>IF('总课表'!AN4="微机",'总课表'!$A4,IF(总课表!#REF!="微机",总课表!#REF!,IF(总课表!#REF!="微机",总课表!#REF!,"")))</f>
        <v>#REF!</v>
      </c>
    </row>
    <row r="12" spans="1:6" ht="60" customHeight="1">
      <c r="A12" s="5" t="s">
        <v>85</v>
      </c>
      <c r="B12" s="5" t="e">
        <f>IF('总课表'!I4="微机",'总课表'!$A4,IF(总课表!#REF!="微机",总课表!#REF!,IF(总课表!#REF!="微机",总课表!#REF!,"")))</f>
        <v>#REF!</v>
      </c>
      <c r="C12" s="5" t="e">
        <f>IF('总课表'!Q4="微机",'总课表'!$A4,IF(总课表!#REF!="微机",总课表!#REF!,IF(总课表!#REF!="微机",总课表!#REF!,"")))</f>
        <v>#REF!</v>
      </c>
      <c r="D12" s="5" t="e">
        <f>IF('总课表'!Y4="微机",'总课表'!$A4,IF(总课表!#REF!="微机",总课表!#REF!,IF(总课表!#REF!="微机",总课表!#REF!,"")))</f>
        <v>#REF!</v>
      </c>
      <c r="E12" s="5" t="e">
        <f>IF('总课表'!AG4="微机",'总课表'!$A4,IF(总课表!#REF!="微机",总课表!#REF!,IF(总课表!#REF!="微机",总课表!#REF!,"")))</f>
        <v>#REF!</v>
      </c>
      <c r="F12" s="5" t="e">
        <f>IF('总课表'!AO4="微机",'总课表'!$A4,IF(总课表!#REF!="微机",总课表!#REF!,IF(总课表!#REF!="微机",总课表!#REF!,"")))</f>
        <v>#REF!</v>
      </c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C6" sqref="C6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79</v>
      </c>
      <c r="B1" s="1"/>
      <c r="C1" s="1"/>
      <c r="D1" s="1"/>
      <c r="E1" s="1"/>
      <c r="F1" s="1"/>
    </row>
    <row r="2" spans="1:6" ht="31.5" customHeight="1">
      <c r="A2" s="2" t="s">
        <v>86</v>
      </c>
      <c r="B2" s="3"/>
      <c r="C2" s="3"/>
      <c r="D2" s="3"/>
      <c r="E2" s="3"/>
      <c r="F2" s="3"/>
    </row>
    <row r="3" spans="1:6" ht="66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IF('总课表'!B4="美术",'总课表'!$A4,IF(总课表!#REF!="美术",总课表!#REF!,IF(总课表!#REF!="美术",总课表!#REF!,IF('总课表'!B5="美术",'总课表'!$A5,""))))</f>
        <v>#REF!</v>
      </c>
      <c r="C4" s="5" t="e">
        <f>IF('总课表'!J4="美术",'总课表'!$A4,IF(总课表!#REF!="美术",总课表!#REF!,IF(总课表!#REF!="美术",总课表!#REF!,IF('总课表'!J5="美术",'总课表'!$A5,""))))</f>
        <v>#REF!</v>
      </c>
      <c r="D4" s="5" t="e">
        <f>IF('总课表'!R4="美术",'总课表'!$A4,IF(总课表!#REF!="美术",总课表!#REF!,IF(总课表!#REF!="美术",总课表!#REF!,IF('总课表'!R5="美术",'总课表'!$A5,""))))</f>
        <v>#REF!</v>
      </c>
      <c r="E4" s="5" t="e">
        <f>IF('总课表'!Z4="美术",'总课表'!$A4,IF(总课表!#REF!="美术",总课表!#REF!,IF(总课表!#REF!="美术",总课表!#REF!,IF('总课表'!Z5="美术",'总课表'!$A5,""))))</f>
        <v>#REF!</v>
      </c>
      <c r="F4" s="5" t="e">
        <f>IF('总课表'!AH4="美术",'总课表'!$A4,IF(总课表!#REF!="美术",总课表!#REF!,IF(总课表!#REF!="美术",总课表!#REF!,IF('总课表'!AH5="美术",'总课表'!$A5,""))))</f>
        <v>#REF!</v>
      </c>
    </row>
    <row r="5" spans="1:6" ht="60" customHeight="1">
      <c r="A5" s="5" t="s">
        <v>64</v>
      </c>
      <c r="B5" s="5" t="e">
        <f>IF('总课表'!C4="美术",'总课表'!$A4,IF(总课表!#REF!="美术",总课表!#REF!,IF(总课表!#REF!="美术",总课表!#REF!,IF('总课表'!C5="美术",'总课表'!$A5,""))))</f>
        <v>#REF!</v>
      </c>
      <c r="C5" s="5" t="e">
        <f>IF('总课表'!K4="美术",'总课表'!$A4,IF(总课表!#REF!="美术",总课表!#REF!,IF(总课表!#REF!="美术",总课表!#REF!,IF('总课表'!K5="美术",'总课表'!$A5,""))))</f>
        <v>#REF!</v>
      </c>
      <c r="D5" s="5" t="e">
        <f>IF('总课表'!S4="美术",'总课表'!$A4,IF(总课表!#REF!="美术",总课表!#REF!,IF(总课表!#REF!="美术",总课表!#REF!,IF('总课表'!S5="美术",'总课表'!$A5,""))))</f>
        <v>#REF!</v>
      </c>
      <c r="E5" s="5" t="e">
        <f>IF('总课表'!AA4="美术",'总课表'!$A4,IF(总课表!#REF!="美术",总课表!#REF!,IF(总课表!#REF!="美术",总课表!#REF!,IF('总课表'!AA5="美术",'总课表'!$A5,""))))</f>
        <v>#REF!</v>
      </c>
      <c r="F5" s="5" t="e">
        <f>IF('总课表'!AI4="美术",'总课表'!$A4,IF(总课表!#REF!="美术",总课表!#REF!,IF(总课表!#REF!="美术",总课表!#REF!,IF('总课表'!AI5="美术",'总课表'!$A5,""))))</f>
        <v>#REF!</v>
      </c>
    </row>
    <row r="6" spans="1:6" ht="60" customHeight="1">
      <c r="A6" s="5" t="s">
        <v>65</v>
      </c>
      <c r="B6" s="5" t="e">
        <f>IF('总课表'!D4="美术",'总课表'!$A4,IF(总课表!#REF!="美术",总课表!#REF!,IF(总课表!#REF!="美术",总课表!#REF!,IF('总课表'!D5="美术",'总课表'!$A5,""))))</f>
        <v>#REF!</v>
      </c>
      <c r="C6" s="5" t="e">
        <f>IF('总课表'!L4="美术",'总课表'!$A4,IF(总课表!#REF!="美术",总课表!#REF!,IF(总课表!#REF!="美术",总课表!#REF!,IF('总课表'!L5="美术",'总课表'!$A5,""))))</f>
        <v>#REF!</v>
      </c>
      <c r="D6" s="5" t="e">
        <f>IF('总课表'!T4="美术",'总课表'!$A4,IF(总课表!#REF!="美术",总课表!#REF!,IF(总课表!#REF!="美术",总课表!#REF!,IF('总课表'!T5="美术",'总课表'!$A5,""))))</f>
        <v>#REF!</v>
      </c>
      <c r="E6" s="5" t="e">
        <f>IF('总课表'!AB4="美术",'总课表'!$A4,IF(总课表!#REF!="美术",总课表!#REF!,IF(总课表!#REF!="美术",总课表!#REF!,IF('总课表'!AB5="美术",'总课表'!$A5,""))))</f>
        <v>#REF!</v>
      </c>
      <c r="F6" s="5" t="e">
        <f>IF('总课表'!AJ4="美术",'总课表'!$A4,IF(总课表!#REF!="美术",总课表!#REF!,IF(总课表!#REF!="美术",总课表!#REF!,IF('总课表'!AJ5="美术",'总课表'!$A5,""))))</f>
        <v>#REF!</v>
      </c>
    </row>
    <row r="7" spans="1:6" ht="60" customHeight="1">
      <c r="A7" s="5" t="s">
        <v>66</v>
      </c>
      <c r="B7" s="5" t="e">
        <f>IF('总课表'!E4="美术",'总课表'!$A4,IF(总课表!#REF!="美术",总课表!#REF!,IF(总课表!#REF!="美术",总课表!#REF!,IF('总课表'!E5="美术",'总课表'!$A5,""))))</f>
        <v>#REF!</v>
      </c>
      <c r="C7" s="5" t="e">
        <f>IF('总课表'!AK4="美术",'总课表'!$A4,IF(总课表!#REF!="美术",总课表!#REF!,IF(总课表!#REF!="美术",总课表!#REF!,IF('总课表'!M5="美术",'总课表'!$A5,""))))</f>
        <v>#REF!</v>
      </c>
      <c r="D7" s="5" t="e">
        <f>IF('总课表'!U4="美术",'总课表'!$A4,IF(总课表!#REF!="美术",总课表!#REF!,IF(总课表!#REF!="美术",总课表!#REF!,IF('总课表'!U5="美术",'总课表'!$A5,""))))</f>
        <v>#REF!</v>
      </c>
      <c r="E7" s="5" t="e">
        <f>IF('总课表'!AC4="美术",'总课表'!$A4,IF(总课表!#REF!="美术",总课表!#REF!,IF(总课表!#REF!="美术",总课表!#REF!,IF('总课表'!AC5="美术",'总课表'!$A5,""))))</f>
        <v>#REF!</v>
      </c>
      <c r="F7" s="5" t="e">
        <f>IF(总课表!#REF!="美术",'总课表'!$A4,IF(总课表!#REF!="美术",总课表!#REF!,IF(总课表!#REF!="美术",总课表!#REF!,IF('总课表'!AK5="美术",'总课表'!$A5,""))))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IF('总课表'!F4="美术",'总课表'!$A4,IF(总课表!#REF!="美术",总课表!#REF!,IF(总课表!#REF!="美术",总课表!#REF!,IF('总课表'!F5="美术",'总课表'!$A5,""))))</f>
        <v>#REF!</v>
      </c>
      <c r="C9" s="5" t="e">
        <f>IF(总课表!#REF!="美术",'总课表'!$A4,IF('总课表'!N4="美术",总课表!#REF!,IF(总课表!#REF!="美术",总课表!#REF!,IF('总课表'!N5="美术",'总课表'!$A5,""))))</f>
        <v>#REF!</v>
      </c>
      <c r="D9" s="5" t="e">
        <f>IF('总课表'!V4="美术",'总课表'!$A4,IF(总课表!#REF!="美术",总课表!#REF!,IF(总课表!#REF!="美术",总课表!#REF!,IF('总课表'!V5="美术",'总课表'!$A5,""))))</f>
        <v>#REF!</v>
      </c>
      <c r="E9" s="5" t="e">
        <f>IF('总课表'!AD4="美术",'总课表'!$A4,IF(总课表!#REF!="美术",总课表!#REF!,IF(总课表!#REF!="美术",总课表!#REF!,IF('总课表'!AD5="美术",'总课表'!$A5,""))))</f>
        <v>#REF!</v>
      </c>
      <c r="F9" s="5" t="e">
        <f>IF('总课表'!AL4="美术",'总课表'!$A4,IF(总课表!#REF!="美术",总课表!#REF!,IF(总课表!#REF!="美术",总课表!#REF!,IF('总课表'!AL5="美术",'总课表'!$A5,""))))</f>
        <v>#REF!</v>
      </c>
    </row>
    <row r="10" spans="1:6" ht="60" customHeight="1">
      <c r="A10" s="5" t="s">
        <v>69</v>
      </c>
      <c r="B10" s="5" t="e">
        <f>IF('总课表'!G4="美术",'总课表'!$A4,IF(总课表!#REF!="美术",总课表!#REF!,IF(总课表!#REF!="美术",总课表!#REF!,IF('总课表'!G5="美术",'总课表'!$A5,""))))</f>
        <v>#REF!</v>
      </c>
      <c r="C10" s="5" t="e">
        <f>IF('总课表'!O4="美术",'总课表'!$A4,IF(总课表!#REF!="美术",总课表!#REF!,IF(总课表!#REF!="美术",总课表!#REF!,IF('总课表'!O5="美术",'总课表'!$A5,""))))</f>
        <v>#REF!</v>
      </c>
      <c r="D10" s="5" t="e">
        <f>IF('总课表'!W4="美术",'总课表'!$A4,IF(总课表!#REF!="美术",总课表!#REF!,IF(总课表!#REF!="美术",总课表!#REF!,IF('总课表'!W5="美术",'总课表'!$A5,""))))</f>
        <v>#REF!</v>
      </c>
      <c r="E10" s="5" t="e">
        <f>IF('总课表'!AE4="美术",'总课表'!$A4,IF(总课表!#REF!="美术",总课表!#REF!,IF(总课表!#REF!="美术",总课表!#REF!,IF('总课表'!AE5="美术",'总课表'!$A5,""))))</f>
        <v>#REF!</v>
      </c>
      <c r="F10" s="5" t="e">
        <f>IF('总课表'!AM4="美术",'总课表'!$A4,IF(总课表!#REF!="美术",总课表!#REF!,IF(总课表!#REF!="美术",总课表!#REF!,IF('总课表'!AM5="美术",'总课表'!$A5,""))))</f>
        <v>#REF!</v>
      </c>
    </row>
    <row r="11" spans="1:6" ht="60" customHeight="1">
      <c r="A11" s="5" t="s">
        <v>70</v>
      </c>
      <c r="B11" s="5" t="e">
        <f>IF('总课表'!H4="美术",'总课表'!$A4,IF(总课表!#REF!="美术",总课表!#REF!,IF(总课表!#REF!="美术",总课表!#REF!,IF('总课表'!H5="美术",'总课表'!$A5,""))))</f>
        <v>#REF!</v>
      </c>
      <c r="C11" s="5" t="e">
        <f>IF('总课表'!P4="美术",'总课表'!$A4,IF(总课表!#REF!="美术",总课表!#REF!,IF(总课表!#REF!="美术",总课表!#REF!,IF('总课表'!P5="美术",'总课表'!$A5,""))))</f>
        <v>#REF!</v>
      </c>
      <c r="D11" s="5" t="e">
        <f>IF('总课表'!X4="美术",'总课表'!$A4,IF(总课表!#REF!="美术",总课表!#REF!,IF(总课表!#REF!="美术",总课表!#REF!,IF('总课表'!X5="美术",'总课表'!$A5,""))))</f>
        <v>#REF!</v>
      </c>
      <c r="E11" s="5" t="e">
        <f>IF(总课表!#REF!="美术",'总课表'!$A4,IF(总课表!#REF!="美术",总课表!#REF!,IF(总课表!#REF!="美术",总课表!#REF!,IF('总课表'!AF5="美术",'总课表'!$A5,""))))</f>
        <v>#REF!</v>
      </c>
      <c r="F11" s="5" t="e">
        <f>IF('总课表'!AN4="美术",'总课表'!$A4,IF(总课表!#REF!="美术",总课表!#REF!,IF(总课表!#REF!="美术",总课表!#REF!,IF('总课表'!AN5="美术",'总课表'!$A5,""))))</f>
        <v>#REF!</v>
      </c>
    </row>
    <row r="12" spans="1:6" ht="60" customHeight="1">
      <c r="A12" s="5" t="s">
        <v>85</v>
      </c>
      <c r="B12" s="5" t="e">
        <f>IF('总课表'!I4="美术",'总课表'!$A4,IF(总课表!#REF!="美术",总课表!#REF!,IF(总课表!#REF!="美术",总课表!#REF!,IF('总课表'!I5="美术",'总课表'!$A5,""))))</f>
        <v>#REF!</v>
      </c>
      <c r="C12" s="5" t="e">
        <f>IF('总课表'!Q4="美术",'总课表'!$A4,IF(总课表!#REF!="美术",总课表!#REF!,IF(总课表!#REF!="美术",总课表!#REF!,IF('总课表'!Q5="美术",'总课表'!$A5,""))))</f>
        <v>#REF!</v>
      </c>
      <c r="D12" s="5" t="e">
        <f>IF('总课表'!Y4="美术",'总课表'!$A4,IF(总课表!#REF!="美术",总课表!#REF!,IF(总课表!#REF!="美术",总课表!#REF!,IF('总课表'!Y5="美术",'总课表'!$A5,""))))</f>
        <v>#REF!</v>
      </c>
      <c r="E12" s="5" t="e">
        <f>IF('总课表'!AG4="美术",'总课表'!$A4,IF(总课表!#REF!="美术",总课表!#REF!,IF(总课表!#REF!="美术",总课表!#REF!,IF('总课表'!AG5="美术",'总课表'!$A5,""))))</f>
        <v>#REF!</v>
      </c>
      <c r="F12" s="5" t="e">
        <f>IF('总课表'!AO4="美术",'总课表'!$A4,IF(总课表!#REF!="美术",总课表!#REF!,IF(总课表!#REF!="美术",总课表!#REF!,IF('总课表'!AO5="美术",'总课表'!$A5,""))))</f>
        <v>#REF!</v>
      </c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tabSelected="1" zoomScale="90" zoomScaleNormal="90" workbookViewId="0" topLeftCell="A1">
      <pane ySplit="3" topLeftCell="A4" activePane="bottomLeft" state="frozen"/>
      <selection pane="bottomLeft" activeCell="F4" sqref="F4"/>
    </sheetView>
  </sheetViews>
  <sheetFormatPr defaultColWidth="9.00390625" defaultRowHeight="14.25"/>
  <cols>
    <col min="1" max="1" width="9.125" style="9" customWidth="1"/>
    <col min="2" max="8" width="3.625" style="9" customWidth="1"/>
    <col min="9" max="9" width="1.4921875" style="9" customWidth="1"/>
    <col min="10" max="16" width="3.625" style="9" customWidth="1"/>
    <col min="17" max="17" width="1.75390625" style="9" customWidth="1"/>
    <col min="18" max="24" width="3.625" style="9" customWidth="1"/>
    <col min="25" max="25" width="1.625" style="9" customWidth="1"/>
    <col min="26" max="32" width="3.625" style="9" customWidth="1"/>
    <col min="33" max="33" width="1.25" style="9" customWidth="1"/>
    <col min="34" max="39" width="3.625" style="9" customWidth="1"/>
    <col min="40" max="40" width="1.75390625" style="9" customWidth="1"/>
    <col min="41" max="41" width="1.875" style="9" customWidth="1"/>
    <col min="42" max="42" width="5.00390625" style="9" customWidth="1"/>
    <col min="43" max="16384" width="9.00390625" style="9" customWidth="1"/>
  </cols>
  <sheetData>
    <row r="1" spans="1:42" ht="37.5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.75" customHeight="1">
      <c r="A2" s="11"/>
      <c r="B2" s="12" t="s">
        <v>7</v>
      </c>
      <c r="C2" s="12"/>
      <c r="D2" s="12"/>
      <c r="E2" s="12"/>
      <c r="F2" s="12"/>
      <c r="G2" s="12"/>
      <c r="H2" s="12"/>
      <c r="I2" s="12"/>
      <c r="J2" s="12" t="s">
        <v>8</v>
      </c>
      <c r="K2" s="12"/>
      <c r="L2" s="12"/>
      <c r="M2" s="12"/>
      <c r="N2" s="12"/>
      <c r="O2" s="12"/>
      <c r="P2" s="12"/>
      <c r="Q2" s="12"/>
      <c r="R2" s="12" t="s">
        <v>9</v>
      </c>
      <c r="S2" s="12"/>
      <c r="T2" s="12"/>
      <c r="U2" s="12"/>
      <c r="V2" s="12"/>
      <c r="W2" s="12"/>
      <c r="X2" s="12"/>
      <c r="Y2" s="12"/>
      <c r="Z2" s="12" t="s">
        <v>10</v>
      </c>
      <c r="AA2" s="12"/>
      <c r="AB2" s="12"/>
      <c r="AC2" s="12"/>
      <c r="AD2" s="12"/>
      <c r="AE2" s="12"/>
      <c r="AF2" s="12"/>
      <c r="AG2" s="12"/>
      <c r="AH2" s="12" t="s">
        <v>11</v>
      </c>
      <c r="AI2" s="12"/>
      <c r="AJ2" s="12"/>
      <c r="AK2" s="12"/>
      <c r="AL2" s="12"/>
      <c r="AM2" s="12"/>
      <c r="AN2" s="12"/>
      <c r="AO2" s="12"/>
      <c r="AP2" s="30" t="s">
        <v>12</v>
      </c>
    </row>
    <row r="3" spans="1:42" ht="22.5" customHeight="1">
      <c r="A3" s="13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25"/>
      <c r="J3" s="14">
        <v>1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25"/>
      <c r="R3" s="14">
        <v>1</v>
      </c>
      <c r="S3" s="14">
        <v>2</v>
      </c>
      <c r="T3" s="14">
        <v>3</v>
      </c>
      <c r="U3" s="14">
        <v>4</v>
      </c>
      <c r="V3" s="14">
        <v>5</v>
      </c>
      <c r="W3" s="14">
        <v>6</v>
      </c>
      <c r="X3" s="14">
        <v>7</v>
      </c>
      <c r="Y3" s="25"/>
      <c r="Z3" s="14">
        <v>1</v>
      </c>
      <c r="AA3" s="14">
        <v>2</v>
      </c>
      <c r="AB3" s="14">
        <v>3</v>
      </c>
      <c r="AC3" s="14">
        <v>4</v>
      </c>
      <c r="AD3" s="14">
        <v>5</v>
      </c>
      <c r="AE3" s="14">
        <v>6</v>
      </c>
      <c r="AF3" s="14">
        <v>7</v>
      </c>
      <c r="AG3" s="25"/>
      <c r="AH3" s="14">
        <v>1</v>
      </c>
      <c r="AI3" s="14">
        <v>2</v>
      </c>
      <c r="AJ3" s="14">
        <v>3</v>
      </c>
      <c r="AK3" s="14">
        <v>4</v>
      </c>
      <c r="AL3" s="14">
        <v>5</v>
      </c>
      <c r="AM3" s="14">
        <v>6</v>
      </c>
      <c r="AN3" s="25"/>
      <c r="AO3" s="25"/>
      <c r="AP3" s="31"/>
    </row>
    <row r="4" spans="1:43" s="8" customFormat="1" ht="60" customHeight="1">
      <c r="A4" s="15" t="s">
        <v>13</v>
      </c>
      <c r="B4" s="16" t="s">
        <v>14</v>
      </c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26"/>
      <c r="J4" s="17" t="s">
        <v>15</v>
      </c>
      <c r="K4" s="17" t="s">
        <v>15</v>
      </c>
      <c r="L4" s="17" t="s">
        <v>21</v>
      </c>
      <c r="M4" s="17" t="s">
        <v>22</v>
      </c>
      <c r="N4" s="17" t="s">
        <v>23</v>
      </c>
      <c r="O4" s="17" t="s">
        <v>24</v>
      </c>
      <c r="P4" s="17" t="s">
        <v>25</v>
      </c>
      <c r="Q4" s="26"/>
      <c r="R4" s="17" t="s">
        <v>26</v>
      </c>
      <c r="S4" s="17" t="s">
        <v>16</v>
      </c>
      <c r="T4" s="17" t="s">
        <v>21</v>
      </c>
      <c r="U4" s="17" t="s">
        <v>15</v>
      </c>
      <c r="V4" s="17" t="s">
        <v>27</v>
      </c>
      <c r="W4" s="17" t="s">
        <v>28</v>
      </c>
      <c r="X4" s="17" t="s">
        <v>29</v>
      </c>
      <c r="Y4" s="26"/>
      <c r="Z4" s="17" t="s">
        <v>21</v>
      </c>
      <c r="AA4" s="17" t="s">
        <v>21</v>
      </c>
      <c r="AB4" s="17" t="s">
        <v>16</v>
      </c>
      <c r="AC4" s="17" t="s">
        <v>30</v>
      </c>
      <c r="AD4" s="17" t="s">
        <v>24</v>
      </c>
      <c r="AE4" s="17" t="s">
        <v>20</v>
      </c>
      <c r="AF4" s="17" t="s">
        <v>25</v>
      </c>
      <c r="AG4" s="26"/>
      <c r="AH4" s="17" t="s">
        <v>15</v>
      </c>
      <c r="AI4" s="17" t="s">
        <v>16</v>
      </c>
      <c r="AJ4" s="17" t="s">
        <v>21</v>
      </c>
      <c r="AK4" s="17" t="s">
        <v>31</v>
      </c>
      <c r="AL4" s="17" t="s">
        <v>18</v>
      </c>
      <c r="AM4" s="17" t="s">
        <v>19</v>
      </c>
      <c r="AN4" s="26"/>
      <c r="AO4" s="32"/>
      <c r="AP4" s="33" t="s">
        <v>32</v>
      </c>
      <c r="AQ4" s="34"/>
    </row>
    <row r="5" spans="1:42" s="8" customFormat="1" ht="12.75" customHeight="1">
      <c r="A5" s="18"/>
      <c r="B5" s="18"/>
      <c r="C5" s="18"/>
      <c r="D5" s="19"/>
      <c r="E5" s="19"/>
      <c r="F5" s="19"/>
      <c r="G5" s="19"/>
      <c r="H5" s="19"/>
      <c r="I5" s="26"/>
      <c r="J5" s="19"/>
      <c r="K5" s="19"/>
      <c r="L5" s="19"/>
      <c r="M5" s="19"/>
      <c r="N5" s="19"/>
      <c r="O5" s="19"/>
      <c r="P5" s="19"/>
      <c r="Q5" s="26"/>
      <c r="R5" s="19"/>
      <c r="S5" s="19"/>
      <c r="T5" s="19"/>
      <c r="U5" s="19"/>
      <c r="V5" s="19"/>
      <c r="W5" s="19"/>
      <c r="X5" s="19"/>
      <c r="Y5" s="26"/>
      <c r="Z5" s="19"/>
      <c r="AA5" s="19"/>
      <c r="AB5" s="19"/>
      <c r="AC5" s="19"/>
      <c r="AD5" s="19"/>
      <c r="AE5" s="19"/>
      <c r="AF5" s="19"/>
      <c r="AG5" s="26"/>
      <c r="AH5" s="19"/>
      <c r="AI5" s="19"/>
      <c r="AJ5" s="18"/>
      <c r="AK5" s="18"/>
      <c r="AL5" s="18"/>
      <c r="AM5" s="18"/>
      <c r="AN5" s="26"/>
      <c r="AO5" s="32"/>
      <c r="AP5" s="35"/>
    </row>
    <row r="6" spans="1:43" s="8" customFormat="1" ht="60" customHeight="1">
      <c r="A6" s="15" t="s">
        <v>33</v>
      </c>
      <c r="B6" s="16" t="s">
        <v>34</v>
      </c>
      <c r="C6" s="20" t="s">
        <v>35</v>
      </c>
      <c r="D6" s="17" t="s">
        <v>36</v>
      </c>
      <c r="E6" s="17" t="s">
        <v>14</v>
      </c>
      <c r="F6" s="17" t="s">
        <v>19</v>
      </c>
      <c r="G6" s="17" t="s">
        <v>20</v>
      </c>
      <c r="H6" s="17" t="s">
        <v>18</v>
      </c>
      <c r="I6" s="26"/>
      <c r="J6" s="17" t="s">
        <v>35</v>
      </c>
      <c r="K6" s="17" t="s">
        <v>36</v>
      </c>
      <c r="L6" s="17" t="s">
        <v>37</v>
      </c>
      <c r="M6" s="17" t="s">
        <v>38</v>
      </c>
      <c r="N6" s="17" t="s">
        <v>20</v>
      </c>
      <c r="O6" s="17" t="s">
        <v>25</v>
      </c>
      <c r="P6" s="17" t="s">
        <v>39</v>
      </c>
      <c r="Q6" s="26"/>
      <c r="R6" s="17" t="s">
        <v>36</v>
      </c>
      <c r="S6" s="17" t="s">
        <v>37</v>
      </c>
      <c r="T6" s="17" t="s">
        <v>35</v>
      </c>
      <c r="U6" s="17" t="s">
        <v>27</v>
      </c>
      <c r="V6" s="17" t="s">
        <v>28</v>
      </c>
      <c r="W6" s="17" t="s">
        <v>38</v>
      </c>
      <c r="X6" s="17" t="s">
        <v>40</v>
      </c>
      <c r="Y6" s="26"/>
      <c r="Z6" s="17" t="s">
        <v>36</v>
      </c>
      <c r="AA6" s="17" t="s">
        <v>37</v>
      </c>
      <c r="AB6" s="17" t="s">
        <v>35</v>
      </c>
      <c r="AC6" s="17" t="s">
        <v>39</v>
      </c>
      <c r="AD6" s="17" t="s">
        <v>41</v>
      </c>
      <c r="AE6" s="17" t="s">
        <v>25</v>
      </c>
      <c r="AF6" s="17" t="s">
        <v>42</v>
      </c>
      <c r="AG6" s="26"/>
      <c r="AH6" s="17" t="s">
        <v>36</v>
      </c>
      <c r="AI6" s="17" t="s">
        <v>37</v>
      </c>
      <c r="AJ6" s="20" t="s">
        <v>43</v>
      </c>
      <c r="AK6" s="17" t="s">
        <v>44</v>
      </c>
      <c r="AL6" s="17" t="s">
        <v>19</v>
      </c>
      <c r="AM6" s="17" t="s">
        <v>18</v>
      </c>
      <c r="AN6" s="26"/>
      <c r="AO6" s="32"/>
      <c r="AP6" s="36" t="s">
        <v>45</v>
      </c>
      <c r="AQ6" s="37"/>
    </row>
    <row r="7" spans="1:43" s="8" customFormat="1" ht="12.75" customHeight="1">
      <c r="A7" s="18"/>
      <c r="B7" s="21"/>
      <c r="C7" s="22"/>
      <c r="D7" s="22"/>
      <c r="E7" s="22"/>
      <c r="F7" s="22"/>
      <c r="G7" s="23"/>
      <c r="H7" s="22"/>
      <c r="I7" s="26"/>
      <c r="J7" s="22"/>
      <c r="K7" s="22"/>
      <c r="L7" s="22"/>
      <c r="M7" s="22"/>
      <c r="N7" s="22"/>
      <c r="O7" s="22"/>
      <c r="P7" s="22"/>
      <c r="Q7" s="28"/>
      <c r="R7" s="22"/>
      <c r="S7" s="22"/>
      <c r="T7" s="22"/>
      <c r="U7" s="22"/>
      <c r="V7" s="22"/>
      <c r="W7" s="22"/>
      <c r="X7" s="22"/>
      <c r="Y7" s="26"/>
      <c r="Z7" s="22"/>
      <c r="AA7" s="22"/>
      <c r="AB7" s="22"/>
      <c r="AC7" s="22"/>
      <c r="AD7" s="22"/>
      <c r="AE7" s="22"/>
      <c r="AF7" s="22"/>
      <c r="AG7" s="26"/>
      <c r="AH7" s="22"/>
      <c r="AI7" s="22"/>
      <c r="AJ7" s="22"/>
      <c r="AK7" s="22"/>
      <c r="AL7" s="22"/>
      <c r="AM7" s="22"/>
      <c r="AN7" s="26"/>
      <c r="AO7" s="32"/>
      <c r="AP7" s="35"/>
      <c r="AQ7" s="37"/>
    </row>
    <row r="8" spans="1:43" s="8" customFormat="1" ht="60" customHeight="1">
      <c r="A8" s="15" t="s">
        <v>46</v>
      </c>
      <c r="B8" s="17" t="s">
        <v>47</v>
      </c>
      <c r="C8" s="17" t="s">
        <v>48</v>
      </c>
      <c r="D8" s="17" t="s">
        <v>49</v>
      </c>
      <c r="E8" s="17" t="s">
        <v>14</v>
      </c>
      <c r="F8" s="17" t="s">
        <v>50</v>
      </c>
      <c r="G8" s="17" t="s">
        <v>51</v>
      </c>
      <c r="H8" s="17" t="s">
        <v>39</v>
      </c>
      <c r="I8" s="27"/>
      <c r="J8" s="17" t="s">
        <v>49</v>
      </c>
      <c r="K8" s="17" t="s">
        <v>48</v>
      </c>
      <c r="L8" s="17" t="s">
        <v>52</v>
      </c>
      <c r="M8" s="17" t="s">
        <v>53</v>
      </c>
      <c r="N8" s="17" t="s">
        <v>54</v>
      </c>
      <c r="O8" s="17" t="s">
        <v>55</v>
      </c>
      <c r="P8" s="17" t="s">
        <v>56</v>
      </c>
      <c r="Q8" s="27"/>
      <c r="R8" s="17" t="s">
        <v>52</v>
      </c>
      <c r="S8" s="17" t="s">
        <v>52</v>
      </c>
      <c r="T8" s="17" t="s">
        <v>49</v>
      </c>
      <c r="U8" s="17" t="s">
        <v>48</v>
      </c>
      <c r="V8" s="17" t="s">
        <v>39</v>
      </c>
      <c r="W8" s="17" t="s">
        <v>51</v>
      </c>
      <c r="X8" s="17" t="s">
        <v>57</v>
      </c>
      <c r="Y8" s="27"/>
      <c r="Z8" s="17" t="s">
        <v>49</v>
      </c>
      <c r="AA8" s="17" t="s">
        <v>53</v>
      </c>
      <c r="AB8" s="17" t="s">
        <v>52</v>
      </c>
      <c r="AC8" s="17" t="s">
        <v>48</v>
      </c>
      <c r="AD8" s="17" t="s">
        <v>55</v>
      </c>
      <c r="AE8" s="17" t="s">
        <v>54</v>
      </c>
      <c r="AF8" s="17" t="s">
        <v>39</v>
      </c>
      <c r="AG8" s="26"/>
      <c r="AH8" s="17" t="s">
        <v>52</v>
      </c>
      <c r="AI8" s="17" t="s">
        <v>49</v>
      </c>
      <c r="AJ8" s="17" t="s">
        <v>58</v>
      </c>
      <c r="AK8" s="17" t="s">
        <v>48</v>
      </c>
      <c r="AL8" s="17" t="s">
        <v>50</v>
      </c>
      <c r="AM8" s="17" t="s">
        <v>56</v>
      </c>
      <c r="AN8" s="27"/>
      <c r="AO8" s="32"/>
      <c r="AP8" s="36" t="s">
        <v>59</v>
      </c>
      <c r="AQ8" s="37"/>
    </row>
    <row r="9" spans="2:39" ht="14.2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</row>
    <row r="10" spans="3:37" ht="14.25">
      <c r="C10" s="24" t="s">
        <v>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</row>
  </sheetData>
  <sheetProtection/>
  <mergeCells count="8">
    <mergeCell ref="A1:AP1"/>
    <mergeCell ref="B2:I2"/>
    <mergeCell ref="J2:Q2"/>
    <mergeCell ref="R2:Y2"/>
    <mergeCell ref="Z2:AG2"/>
    <mergeCell ref="AH2:AO2"/>
    <mergeCell ref="A2:A3"/>
    <mergeCell ref="AP2:AP3"/>
  </mergeCells>
  <printOptions horizontalCentered="1" verticalCentered="1"/>
  <pageMargins left="0" right="0" top="0" bottom="0" header="0" footer="0"/>
  <pageSetup horizontalDpi="600" verticalDpi="600" orientation="landscape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J7" sqref="J7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62</v>
      </c>
      <c r="B2" s="3"/>
      <c r="C2" s="3"/>
      <c r="D2" s="3"/>
      <c r="E2" s="3"/>
      <c r="F2" s="3"/>
    </row>
    <row r="3" spans="1:6" ht="81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str">
        <f>'总课表'!B4</f>
        <v>红色文化</v>
      </c>
      <c r="C4" s="5" t="str">
        <f>'总课表'!J4</f>
        <v>英语宴清</v>
      </c>
      <c r="D4" s="5" t="str">
        <f>'总课表'!R4</f>
        <v>民族团结</v>
      </c>
      <c r="E4" s="5" t="str">
        <f>'总课表'!Z4</f>
        <v>语文林欢</v>
      </c>
      <c r="F4" s="5" t="str">
        <f>'总课表'!AH4</f>
        <v>英语宴清</v>
      </c>
    </row>
    <row r="5" spans="1:6" ht="60" customHeight="1">
      <c r="A5" s="5" t="s">
        <v>64</v>
      </c>
      <c r="B5" s="5" t="str">
        <f>'总课表'!C4</f>
        <v>英语宴清</v>
      </c>
      <c r="C5" s="5" t="str">
        <f>'总课表'!K4</f>
        <v>英语宴清</v>
      </c>
      <c r="D5" s="5" t="str">
        <f>'总课表'!S4</f>
        <v>数学水昌</v>
      </c>
      <c r="E5" s="5" t="str">
        <f>'总课表'!AA4</f>
        <v>语文林欢</v>
      </c>
      <c r="F5" s="5" t="str">
        <f>'总课表'!AI4</f>
        <v>数学水昌</v>
      </c>
    </row>
    <row r="6" spans="1:6" ht="60" customHeight="1">
      <c r="A6" s="5" t="s">
        <v>65</v>
      </c>
      <c r="B6" s="5" t="str">
        <f>'总课表'!D4</f>
        <v>数学水昌</v>
      </c>
      <c r="C6" s="5" t="str">
        <f>'总课表'!L4</f>
        <v>语文林欢</v>
      </c>
      <c r="D6" s="5" t="str">
        <f>'总课表'!T4</f>
        <v>语文林欢</v>
      </c>
      <c r="E6" s="5" t="str">
        <f>'总课表'!AB4</f>
        <v>数学水昌</v>
      </c>
      <c r="F6" s="5" t="str">
        <f>'总课表'!AJ4</f>
        <v>语文林欢</v>
      </c>
    </row>
    <row r="7" spans="1:6" ht="60" customHeight="1">
      <c r="A7" s="5" t="s">
        <v>66</v>
      </c>
      <c r="B7" s="5" t="str">
        <f>'总课表'!E4</f>
        <v>体育与健康林欢</v>
      </c>
      <c r="C7" s="5" t="str">
        <f>'总课表'!M4</f>
        <v>美术水昌</v>
      </c>
      <c r="D7" s="5" t="str">
        <f>'总课表'!U4</f>
        <v>英语宴清</v>
      </c>
      <c r="E7" s="5" t="str">
        <f>'总课表'!AC4</f>
        <v>音乐宴清</v>
      </c>
      <c r="F7" s="5" t="str">
        <f>'总课表'!AK4</f>
        <v>信息刘清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str">
        <f>'总课表'!F4</f>
        <v>思政俊青</v>
      </c>
      <c r="C9" s="5" t="str">
        <f>'总课表'!N4</f>
        <v>书法刘清</v>
      </c>
      <c r="D9" s="5" t="str">
        <f>'总课表'!V4</f>
        <v>美术俊青</v>
      </c>
      <c r="E9" s="5" t="str">
        <f>'总课表'!AD4</f>
        <v>体育与健康甘伦</v>
      </c>
      <c r="F9" s="5" t="str">
        <f>'总课表'!AL4</f>
        <v>思政俊青</v>
      </c>
    </row>
    <row r="10" spans="1:6" ht="60" customHeight="1">
      <c r="A10" s="5" t="s">
        <v>69</v>
      </c>
      <c r="B10" s="5" t="str">
        <f>'总课表'!G4</f>
        <v>历史德贤</v>
      </c>
      <c r="C10" s="5" t="str">
        <f>'总课表'!O4</f>
        <v>体育与健康甘伦</v>
      </c>
      <c r="D10" s="5" t="str">
        <f>'总课表'!W4</f>
        <v>音乐德贤</v>
      </c>
      <c r="E10" s="5" t="str">
        <f>'总课表'!AE4</f>
        <v>地理加槐</v>
      </c>
      <c r="F10" s="5" t="str">
        <f>'总课表'!AM4</f>
        <v>历史德贤</v>
      </c>
    </row>
    <row r="11" spans="1:6" ht="60" customHeight="1">
      <c r="A11" s="5" t="s">
        <v>70</v>
      </c>
      <c r="B11" s="5" t="str">
        <f>'总课表'!H4</f>
        <v>地理加槐</v>
      </c>
      <c r="C11" s="5" t="str">
        <f>'总课表'!P4</f>
        <v>生物谢斌</v>
      </c>
      <c r="D11" s="5" t="str">
        <f>'总课表'!X4</f>
        <v>劳动振文</v>
      </c>
      <c r="E11" s="5" t="str">
        <f>'总课表'!AF4</f>
        <v>生物谢斌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K6" sqref="K6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71</v>
      </c>
      <c r="B2" s="3"/>
      <c r="C2" s="3"/>
      <c r="D2" s="3"/>
      <c r="E2" s="3"/>
      <c r="F2" s="3"/>
    </row>
    <row r="3" spans="1:6" ht="93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K7" sqref="K7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72</v>
      </c>
      <c r="B2" s="3"/>
      <c r="C2" s="3"/>
      <c r="D2" s="3"/>
      <c r="E2" s="3"/>
      <c r="F2" s="3"/>
    </row>
    <row r="3" spans="1:6" ht="89.2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I5" sqref="I5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73</v>
      </c>
      <c r="B2" s="3"/>
      <c r="C2" s="3"/>
      <c r="D2" s="3"/>
      <c r="E2" s="3"/>
      <c r="F2" s="3"/>
    </row>
    <row r="3" spans="1:6" ht="81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str">
        <f>'总课表'!B6</f>
        <v>书法美芳</v>
      </c>
      <c r="C4" s="5" t="str">
        <f>'总课表'!J6</f>
        <v>语文美芳</v>
      </c>
      <c r="D4" s="5" t="str">
        <f>'总课表'!R6</f>
        <v>数学学丛</v>
      </c>
      <c r="E4" s="5" t="str">
        <f>'总课表'!Z6</f>
        <v>数学学丛</v>
      </c>
      <c r="F4" s="5" t="str">
        <f>'总课表'!AH6</f>
        <v>数学学丛</v>
      </c>
    </row>
    <row r="5" spans="1:6" ht="60" customHeight="1">
      <c r="A5" s="5" t="s">
        <v>64</v>
      </c>
      <c r="B5" s="5" t="str">
        <f>'总课表'!C6</f>
        <v>语文美芳</v>
      </c>
      <c r="C5" s="5" t="str">
        <f>'总课表'!K6</f>
        <v>数学学丛</v>
      </c>
      <c r="D5" s="5" t="str">
        <f>'总课表'!S6</f>
        <v>英语振文</v>
      </c>
      <c r="E5" s="5" t="str">
        <f>'总课表'!AA6</f>
        <v>英语振文</v>
      </c>
      <c r="F5" s="5" t="str">
        <f>'总课表'!AI6</f>
        <v>英语振文</v>
      </c>
    </row>
    <row r="6" spans="1:6" ht="60" customHeight="1">
      <c r="A6" s="5" t="s">
        <v>65</v>
      </c>
      <c r="B6" s="5" t="str">
        <f>'总课表'!D6</f>
        <v>数学学丛</v>
      </c>
      <c r="C6" s="5" t="str">
        <f>'总课表'!L6</f>
        <v>英语振文</v>
      </c>
      <c r="D6" s="5" t="str">
        <f>'总课表'!T6</f>
        <v>语文美芳</v>
      </c>
      <c r="E6" s="5" t="str">
        <f>'总课表'!AB6</f>
        <v>语文美芳</v>
      </c>
      <c r="F6" s="5" t="str">
        <f>'总课表'!AJ6</f>
        <v>体育与健康 美芳</v>
      </c>
    </row>
    <row r="7" spans="1:6" ht="60" customHeight="1">
      <c r="A7" s="5" t="s">
        <v>66</v>
      </c>
      <c r="B7" s="5" t="str">
        <f>'总课表'!E6</f>
        <v>红色文化</v>
      </c>
      <c r="C7" s="5" t="str">
        <f>'总课表'!M6</f>
        <v>物理雨田</v>
      </c>
      <c r="D7" s="5" t="str">
        <f>'总课表'!U6</f>
        <v>美术俊青</v>
      </c>
      <c r="E7" s="5" t="str">
        <f>'总课表'!AC6</f>
        <v>体育与健康汪鹏</v>
      </c>
      <c r="F7" s="5" t="str">
        <f>'总课表'!AK6</f>
        <v>音乐雨田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str">
        <f>'总课表'!F6</f>
        <v>历史德贤</v>
      </c>
      <c r="C9" s="5" t="str">
        <f>'总课表'!N6</f>
        <v>地理加槐</v>
      </c>
      <c r="D9" s="5" t="str">
        <f>'总课表'!V6</f>
        <v>音乐德贤</v>
      </c>
      <c r="E9" s="5" t="str">
        <f>'总课表'!AD6</f>
        <v>信息谢斌</v>
      </c>
      <c r="F9" s="5" t="str">
        <f>'总课表'!AL6</f>
        <v>历史德贤</v>
      </c>
    </row>
    <row r="10" spans="1:6" ht="60" customHeight="1">
      <c r="A10" s="5" t="s">
        <v>69</v>
      </c>
      <c r="B10" s="5" t="str">
        <f>'总课表'!G6</f>
        <v>地理加槐</v>
      </c>
      <c r="C10" s="5" t="str">
        <f>'总课表'!O6</f>
        <v>生物谢斌</v>
      </c>
      <c r="D10" s="5" t="str">
        <f>'总课表'!W6</f>
        <v>物理雨田</v>
      </c>
      <c r="E10" s="5" t="str">
        <f>'总课表'!AE6</f>
        <v>生物谢斌</v>
      </c>
      <c r="F10" s="5" t="str">
        <f>'总课表'!AM6</f>
        <v>思政俊青</v>
      </c>
    </row>
    <row r="11" spans="1:6" ht="60" customHeight="1">
      <c r="A11" s="5" t="s">
        <v>70</v>
      </c>
      <c r="B11" s="5" t="str">
        <f>'总课表'!H6</f>
        <v>思政俊青</v>
      </c>
      <c r="C11" s="5" t="str">
        <f>'总课表'!P6</f>
        <v>体育与健康汪鹏</v>
      </c>
      <c r="D11" s="5" t="str">
        <f>'总课表'!X6</f>
        <v>劳动雨田</v>
      </c>
      <c r="E11" s="5" t="str">
        <f>'总课表'!AF6</f>
        <v>美术加槐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K8" sqref="K8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74</v>
      </c>
      <c r="B2" s="3"/>
      <c r="C2" s="3"/>
      <c r="D2" s="3"/>
      <c r="E2" s="3"/>
      <c r="F2" s="3"/>
    </row>
    <row r="3" spans="1:6" ht="81.7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M4" sqref="M4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75</v>
      </c>
      <c r="B2" s="3"/>
      <c r="C2" s="3"/>
      <c r="D2" s="3"/>
      <c r="E2" s="3"/>
      <c r="F2" s="3"/>
    </row>
    <row r="3" spans="1:6" ht="86.25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e">
        <f>总课表!#REF!</f>
        <v>#REF!</v>
      </c>
      <c r="C4" s="5" t="e">
        <f>总课表!#REF!</f>
        <v>#REF!</v>
      </c>
      <c r="D4" s="5" t="e">
        <f>总课表!#REF!</f>
        <v>#REF!</v>
      </c>
      <c r="E4" s="5" t="e">
        <f>总课表!#REF!</f>
        <v>#REF!</v>
      </c>
      <c r="F4" s="5" t="e">
        <f>总课表!#REF!</f>
        <v>#REF!</v>
      </c>
    </row>
    <row r="5" spans="1:6" ht="60" customHeight="1">
      <c r="A5" s="5" t="s">
        <v>64</v>
      </c>
      <c r="B5" s="5" t="e">
        <f>总课表!#REF!</f>
        <v>#REF!</v>
      </c>
      <c r="C5" s="5" t="e">
        <f>总课表!#REF!</f>
        <v>#REF!</v>
      </c>
      <c r="D5" s="5" t="e">
        <f>总课表!#REF!</f>
        <v>#REF!</v>
      </c>
      <c r="E5" s="5" t="e">
        <f>总课表!#REF!</f>
        <v>#REF!</v>
      </c>
      <c r="F5" s="5" t="e">
        <f>总课表!#REF!</f>
        <v>#REF!</v>
      </c>
    </row>
    <row r="6" spans="1:6" ht="60" customHeight="1">
      <c r="A6" s="5" t="s">
        <v>65</v>
      </c>
      <c r="B6" s="5" t="e">
        <f>总课表!#REF!</f>
        <v>#REF!</v>
      </c>
      <c r="C6" s="5" t="e">
        <f>总课表!#REF!</f>
        <v>#REF!</v>
      </c>
      <c r="D6" s="5" t="e">
        <f>总课表!#REF!</f>
        <v>#REF!</v>
      </c>
      <c r="E6" s="5" t="e">
        <f>总课表!#REF!</f>
        <v>#REF!</v>
      </c>
      <c r="F6" s="5" t="e">
        <f>总课表!#REF!</f>
        <v>#REF!</v>
      </c>
    </row>
    <row r="7" spans="1:6" ht="60" customHeight="1">
      <c r="A7" s="5" t="s">
        <v>66</v>
      </c>
      <c r="B7" s="5" t="e">
        <f>总课表!#REF!</f>
        <v>#REF!</v>
      </c>
      <c r="C7" s="5" t="e">
        <f>总课表!#REF!</f>
        <v>#REF!</v>
      </c>
      <c r="D7" s="5" t="e">
        <f>总课表!#REF!</f>
        <v>#REF!</v>
      </c>
      <c r="E7" s="5" t="e">
        <f>总课表!#REF!</f>
        <v>#REF!</v>
      </c>
      <c r="F7" s="5" t="e">
        <f>总课表!#REF!</f>
        <v>#REF!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e">
        <f>总课表!#REF!</f>
        <v>#REF!</v>
      </c>
      <c r="C9" s="5" t="e">
        <f>总课表!#REF!</f>
        <v>#REF!</v>
      </c>
      <c r="D9" s="5" t="e">
        <f>总课表!#REF!</f>
        <v>#REF!</v>
      </c>
      <c r="E9" s="5" t="e">
        <f>总课表!#REF!</f>
        <v>#REF!</v>
      </c>
      <c r="F9" s="5" t="e">
        <f>总课表!#REF!</f>
        <v>#REF!</v>
      </c>
    </row>
    <row r="10" spans="1:6" ht="60" customHeight="1">
      <c r="A10" s="5" t="s">
        <v>69</v>
      </c>
      <c r="B10" s="5" t="e">
        <f>总课表!#REF!</f>
        <v>#REF!</v>
      </c>
      <c r="C10" s="5" t="e">
        <f>总课表!#REF!</f>
        <v>#REF!</v>
      </c>
      <c r="D10" s="5" t="e">
        <f>总课表!#REF!</f>
        <v>#REF!</v>
      </c>
      <c r="E10" s="5" t="e">
        <f>总课表!#REF!</f>
        <v>#REF!</v>
      </c>
      <c r="F10" s="5" t="e">
        <f>总课表!#REF!</f>
        <v>#REF!</v>
      </c>
    </row>
    <row r="11" spans="1:6" ht="60" customHeight="1">
      <c r="A11" s="5" t="s">
        <v>70</v>
      </c>
      <c r="B11" s="5" t="e">
        <f>总课表!#REF!</f>
        <v>#REF!</v>
      </c>
      <c r="C11" s="5" t="e">
        <f>总课表!#REF!</f>
        <v>#REF!</v>
      </c>
      <c r="D11" s="5" t="e">
        <f>总课表!#REF!</f>
        <v>#REF!</v>
      </c>
      <c r="E11" s="5" t="e">
        <f>总课表!#REF!</f>
        <v>#REF!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zoomScale="70" zoomScaleNormal="70" workbookViewId="0" topLeftCell="A1">
      <selection activeCell="I8" sqref="I8"/>
    </sheetView>
  </sheetViews>
  <sheetFormatPr defaultColWidth="9.00390625" defaultRowHeight="14.25"/>
  <cols>
    <col min="1" max="1" width="13.00390625" style="0" customWidth="1"/>
    <col min="2" max="6" width="12.625" style="0" customWidth="1"/>
  </cols>
  <sheetData>
    <row r="1" spans="1:6" ht="33" customHeight="1">
      <c r="A1" s="1" t="s">
        <v>61</v>
      </c>
      <c r="B1" s="1"/>
      <c r="C1" s="1"/>
      <c r="D1" s="1"/>
      <c r="E1" s="1"/>
      <c r="F1" s="1"/>
    </row>
    <row r="2" spans="1:6" ht="31.5" customHeight="1">
      <c r="A2" s="3" t="s">
        <v>76</v>
      </c>
      <c r="B2" s="3"/>
      <c r="C2" s="3"/>
      <c r="D2" s="3"/>
      <c r="E2" s="3"/>
      <c r="F2" s="3"/>
    </row>
    <row r="3" spans="1:6" ht="93" customHeight="1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</row>
    <row r="4" spans="1:6" ht="60" customHeight="1">
      <c r="A4" s="5" t="s">
        <v>63</v>
      </c>
      <c r="B4" s="5" t="str">
        <f>'总课表'!B8</f>
        <v>书法琦雯</v>
      </c>
      <c r="C4" s="5" t="str">
        <f>'总课表'!J8</f>
        <v>数学春涛</v>
      </c>
      <c r="D4" s="5" t="str">
        <f>'总课表'!R8</f>
        <v>英语俊星</v>
      </c>
      <c r="E4" s="5" t="str">
        <f>'总课表'!Z8</f>
        <v>数学春涛</v>
      </c>
      <c r="F4" s="5" t="str">
        <f>'总课表'!AH8</f>
        <v>英语俊星</v>
      </c>
    </row>
    <row r="5" spans="1:6" ht="60" customHeight="1">
      <c r="A5" s="5" t="s">
        <v>64</v>
      </c>
      <c r="B5" s="5" t="str">
        <f>'总课表'!C8</f>
        <v>语文琦雯</v>
      </c>
      <c r="C5" s="5" t="str">
        <f>'总课表'!K8</f>
        <v>语文琦雯</v>
      </c>
      <c r="D5" s="5" t="str">
        <f>'总课表'!S8</f>
        <v>英语俊星</v>
      </c>
      <c r="E5" s="5" t="str">
        <f>'总课表'!AA8</f>
        <v>历史福绍</v>
      </c>
      <c r="F5" s="5" t="str">
        <f>'总课表'!AI8</f>
        <v>数学春涛</v>
      </c>
    </row>
    <row r="6" spans="1:6" ht="60" customHeight="1">
      <c r="A6" s="5" t="s">
        <v>65</v>
      </c>
      <c r="B6" s="5" t="str">
        <f>'总课表'!D8</f>
        <v>数学春涛</v>
      </c>
      <c r="C6" s="5" t="str">
        <f>'总课表'!L8</f>
        <v>英语俊星</v>
      </c>
      <c r="D6" s="5" t="str">
        <f>'总课表'!T8</f>
        <v>数学春涛</v>
      </c>
      <c r="E6" s="5" t="str">
        <f>'总课表'!AB8</f>
        <v>英语俊星</v>
      </c>
      <c r="F6" s="5" t="str">
        <f>'总课表'!AJ8</f>
        <v>信息春涛</v>
      </c>
    </row>
    <row r="7" spans="1:6" ht="60" customHeight="1">
      <c r="A7" s="5" t="s">
        <v>66</v>
      </c>
      <c r="B7" s="5" t="str">
        <f>'总课表'!E8</f>
        <v>红色文化</v>
      </c>
      <c r="C7" s="5" t="str">
        <f>'总课表'!M8</f>
        <v>历史福绍</v>
      </c>
      <c r="D7" s="5" t="str">
        <f>'总课表'!U8</f>
        <v>语文琦雯</v>
      </c>
      <c r="E7" s="5" t="str">
        <f>'总课表'!AC8</f>
        <v>语文琦雯</v>
      </c>
      <c r="F7" s="5" t="str">
        <f>'总课表'!AK8</f>
        <v>语文琦雯</v>
      </c>
    </row>
    <row r="8" spans="1:6" ht="60" customHeight="1">
      <c r="A8" s="5" t="s">
        <v>67</v>
      </c>
      <c r="B8" s="5"/>
      <c r="C8" s="5"/>
      <c r="D8" s="5"/>
      <c r="E8" s="5"/>
      <c r="F8" s="5"/>
    </row>
    <row r="9" spans="1:6" ht="60" customHeight="1">
      <c r="A9" s="5" t="s">
        <v>68</v>
      </c>
      <c r="B9" s="5" t="str">
        <f>'总课表'!F8</f>
        <v>音乐阳燕</v>
      </c>
      <c r="C9" s="5" t="str">
        <f>'总课表'!N8</f>
        <v>思政利斌</v>
      </c>
      <c r="D9" s="5" t="str">
        <f>'总课表'!V8</f>
        <v>体育与健康汪鹏</v>
      </c>
      <c r="E9" s="5" t="str">
        <f>'总课表'!AD8</f>
        <v>化学阳燕</v>
      </c>
      <c r="F9" s="5" t="str">
        <f>'总课表'!AL8</f>
        <v>音乐阳燕</v>
      </c>
    </row>
    <row r="10" spans="1:6" ht="60" customHeight="1">
      <c r="A10" s="5" t="s">
        <v>69</v>
      </c>
      <c r="B10" s="5" t="str">
        <f>'总课表'!G8</f>
        <v>物理庆云</v>
      </c>
      <c r="C10" s="5" t="str">
        <f>'总课表'!O8</f>
        <v>化学阳燕</v>
      </c>
      <c r="D10" s="5" t="str">
        <f>'总课表'!W8</f>
        <v>物理庆云</v>
      </c>
      <c r="E10" s="5" t="str">
        <f>'总课表'!AE8</f>
        <v>思政利斌</v>
      </c>
      <c r="F10" s="5" t="str">
        <f>'总课表'!AM8</f>
        <v>美术庆云</v>
      </c>
    </row>
    <row r="11" spans="1:6" ht="60" customHeight="1">
      <c r="A11" s="5" t="s">
        <v>70</v>
      </c>
      <c r="B11" s="5" t="str">
        <f>'总课表'!H8</f>
        <v>体育与健康汪鹏</v>
      </c>
      <c r="C11" s="5" t="str">
        <f>'总课表'!P8</f>
        <v>美术庆云</v>
      </c>
      <c r="D11" s="5" t="str">
        <f>'总课表'!X8</f>
        <v>劳动庆云</v>
      </c>
      <c r="E11" s="5" t="str">
        <f>'总课表'!AF8</f>
        <v>体育与健康汪鹏</v>
      </c>
      <c r="F11" s="5"/>
    </row>
  </sheetData>
  <sheetProtection/>
  <mergeCells count="3">
    <mergeCell ref="A1:F1"/>
    <mergeCell ref="A2:F2"/>
    <mergeCell ref="A8:F8"/>
  </mergeCells>
  <printOptions/>
  <pageMargins left="0.94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2018-09-06T01:36:14Z</cp:lastPrinted>
  <dcterms:created xsi:type="dcterms:W3CDTF">2010-02-24T06:20:37Z</dcterms:created>
  <dcterms:modified xsi:type="dcterms:W3CDTF">2023-03-22T03:29:11Z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A48F48AF8EC344F2BC0E0C244E5FEB4B</vt:lpwstr>
  </property>
</Properties>
</file>