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definedNames>
    <definedName name="_xlnm.Print_Titles" localSheetId="0">Sheet2!$1:$4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<sst xmlns="http://schemas.openxmlformats.org/spreadsheetml/2006/main" count="99" uniqueCount="93">
  <si>
    <t>2023年第4季度就业见习补贴发放表</t>
  </si>
  <si>
    <t>序号</t>
  </si>
  <si>
    <t>单位</t>
  </si>
  <si>
    <t>10月</t>
  </si>
  <si>
    <t>11月</t>
  </si>
  <si>
    <t>12月</t>
  </si>
  <si>
    <t>补发9月</t>
  </si>
  <si>
    <t>合计金额(元）</t>
  </si>
  <si>
    <t>人数</t>
  </si>
  <si>
    <t>金额（元）</t>
  </si>
  <si>
    <t>1</t>
  </si>
  <si>
    <t>寻乌县城东小学</t>
  </si>
  <si>
    <t>2</t>
  </si>
  <si>
    <t>寻乌县粮食购销公司</t>
  </si>
  <si>
    <t>3</t>
  </si>
  <si>
    <t>寻乌县新时代文明实践促进中心</t>
  </si>
  <si>
    <t>4</t>
  </si>
  <si>
    <t>寻乌县科技创新中心</t>
  </si>
  <si>
    <t>5</t>
  </si>
  <si>
    <t>寻乌县吉潭中心校</t>
  </si>
  <si>
    <t>6</t>
  </si>
  <si>
    <t>寻乌县疾病预防控制中心</t>
  </si>
  <si>
    <t>7</t>
  </si>
  <si>
    <t>寻乌县城关小学</t>
  </si>
  <si>
    <t>8</t>
  </si>
  <si>
    <t>寻乌县城北新区小学</t>
  </si>
  <si>
    <t>9</t>
  </si>
  <si>
    <t>中国共产党寻乌县委员会党校</t>
  </si>
  <si>
    <t>10</t>
  </si>
  <si>
    <t>寻乌县留车镇综合便民服务中心</t>
  </si>
  <si>
    <t>11</t>
  </si>
  <si>
    <t>寻乌县融媒体中心</t>
  </si>
  <si>
    <t>12</t>
  </si>
  <si>
    <t>寻乌县人民医院</t>
  </si>
  <si>
    <t>13</t>
  </si>
  <si>
    <t>江西省寻乌中学</t>
  </si>
  <si>
    <t>14</t>
  </si>
  <si>
    <t>寻乌县三二五小学</t>
  </si>
  <si>
    <t>15</t>
  </si>
  <si>
    <t>寻乌县总商会</t>
  </si>
  <si>
    <t>16</t>
  </si>
  <si>
    <t>寻乌县澄江镇综合便民服务中心</t>
  </si>
  <si>
    <t>17</t>
  </si>
  <si>
    <t>寻乌县社会保险服务中心</t>
  </si>
  <si>
    <t>18</t>
  </si>
  <si>
    <t>江西省寻乌县公证处</t>
  </si>
  <si>
    <t>19</t>
  </si>
  <si>
    <t>寻乌县东江源林场</t>
  </si>
  <si>
    <t>20</t>
  </si>
  <si>
    <t>寻乌县亿威人力资源服务有限公司</t>
  </si>
  <si>
    <t>21</t>
  </si>
  <si>
    <t>寻乌县桂竹帽中心校</t>
  </si>
  <si>
    <t>22</t>
  </si>
  <si>
    <t>寻乌县菖蒲乡综合便民服务中心</t>
  </si>
  <si>
    <t>23</t>
  </si>
  <si>
    <t>寻乌县文峰中心校</t>
  </si>
  <si>
    <t>24</t>
  </si>
  <si>
    <t>寻乌县中等职业技术学校</t>
  </si>
  <si>
    <t>25</t>
  </si>
  <si>
    <t>寻乌县采茶歌舞演艺有限公司</t>
  </si>
  <si>
    <t>26</t>
  </si>
  <si>
    <t>寻乌县金融服务中心</t>
  </si>
  <si>
    <t>27</t>
  </si>
  <si>
    <t>江西卓影文化创意发展有限公司</t>
  </si>
  <si>
    <t>28</t>
  </si>
  <si>
    <t>寻乌县中医院</t>
  </si>
  <si>
    <t>29</t>
  </si>
  <si>
    <t>寻乌县城市投资经营集团有限公司</t>
  </si>
  <si>
    <t>30</t>
  </si>
  <si>
    <t>寻乌县第二中学</t>
  </si>
  <si>
    <t>31</t>
  </si>
  <si>
    <t>寻乌县龙廷中小学</t>
  </si>
  <si>
    <t>32</t>
  </si>
  <si>
    <t>赣州市公共资源交易中心寻乌县分中心</t>
  </si>
  <si>
    <t>33</t>
  </si>
  <si>
    <t>寻乌县保障房小区幼儿园</t>
  </si>
  <si>
    <t>34</t>
  </si>
  <si>
    <t>寻乌县实验小学</t>
  </si>
  <si>
    <t>35</t>
  </si>
  <si>
    <t>寻乌县城南小学</t>
  </si>
  <si>
    <t>36</t>
  </si>
  <si>
    <t>寻乌县工业园区管理委员会</t>
  </si>
  <si>
    <t>37</t>
  </si>
  <si>
    <t>寻乌县澄江中心校</t>
  </si>
  <si>
    <t>38</t>
  </si>
  <si>
    <t>寻乌县大数据中心</t>
  </si>
  <si>
    <t>39</t>
  </si>
  <si>
    <t>寻乌县水保事务服务中心</t>
  </si>
  <si>
    <t>40</t>
  </si>
  <si>
    <t>寻乌县文峰乡综合便民服务中心</t>
  </si>
  <si>
    <t>41</t>
  </si>
  <si>
    <t>寻乌县社会福利中心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</si>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</sst>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workbookViewId="0">
      <selection activeCell="J8" sqref="J8"/>
    </sheetView>
  </sheetViews>
  <sheetFormatPr defaultColWidth="9" defaultRowHeight="13.5"/>
  <cols>
    <col min="1" max="1" width="5.13333333333333" customWidth="1"/>
    <col min="2" max="2" width="31.75" customWidth="1"/>
    <col min="3" max="3" width="5" customWidth="1"/>
    <col min="4" max="4" width="10.5" customWidth="1"/>
    <col min="5" max="5" width="5.125" customWidth="1"/>
    <col min="6" max="6" width="10" customWidth="1"/>
    <col min="7" max="7" width="4.625" customWidth="1"/>
    <col min="8" max="8" width="10.3833333333333" customWidth="1"/>
    <col min="9" max="9" width="5" customWidth="1"/>
    <col min="10" max="10" width="10.3833333333333" customWidth="1"/>
    <col min="11" max="11" width="14.375" customWidth="1"/>
  </cols>
  <sheetData>
    <row r="1" s="1" customFormat="1" ht="47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1" customHeight="1" spans="1:11">
      <c r="A2" s="5" t="s">
        <v>1</v>
      </c>
      <c r="B2" s="6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  <c r="I2" s="20" t="s">
        <v>6</v>
      </c>
      <c r="J2" s="21"/>
      <c r="K2" s="6" t="s">
        <v>7</v>
      </c>
    </row>
    <row r="3" ht="31" customHeight="1" spans="1:11">
      <c r="A3" s="5"/>
      <c r="B3" s="6"/>
      <c r="C3" s="5"/>
      <c r="D3" s="5"/>
      <c r="E3" s="5"/>
      <c r="F3" s="5"/>
      <c r="G3" s="5"/>
      <c r="H3" s="5"/>
      <c r="I3" s="22"/>
      <c r="J3" s="23"/>
      <c r="K3" s="6"/>
    </row>
    <row r="4" ht="21" customHeight="1" spans="1:11">
      <c r="A4" s="5"/>
      <c r="B4" s="6"/>
      <c r="C4" s="5" t="s">
        <v>8</v>
      </c>
      <c r="D4" s="5" t="s">
        <v>9</v>
      </c>
      <c r="E4" s="5" t="s">
        <v>8</v>
      </c>
      <c r="F4" s="7" t="s">
        <v>9</v>
      </c>
      <c r="G4" s="5" t="s">
        <v>8</v>
      </c>
      <c r="H4" s="7" t="s">
        <v>9</v>
      </c>
      <c r="I4" s="5" t="s">
        <v>8</v>
      </c>
      <c r="J4" s="7" t="s">
        <v>9</v>
      </c>
      <c r="K4" s="6"/>
    </row>
    <row r="5" ht="31" customHeight="1" spans="1:11">
      <c r="A5" s="8" t="s">
        <v>10</v>
      </c>
      <c r="B5" s="9" t="s">
        <v>11</v>
      </c>
      <c r="C5" s="10">
        <v>6</v>
      </c>
      <c r="D5" s="10">
        <v>6440</v>
      </c>
      <c r="E5" s="10">
        <v>6</v>
      </c>
      <c r="F5" s="10">
        <v>7728</v>
      </c>
      <c r="G5" s="10">
        <v>6</v>
      </c>
      <c r="H5" s="10">
        <v>7728</v>
      </c>
      <c r="I5" s="10"/>
      <c r="J5" s="10"/>
      <c r="K5" s="24">
        <f>SUM(D5+F5+H5)</f>
        <v>21896</v>
      </c>
    </row>
    <row r="6" s="2" customFormat="1" ht="31" customHeight="1" spans="1:11">
      <c r="A6" s="8" t="s">
        <v>12</v>
      </c>
      <c r="B6" s="11" t="s">
        <v>13</v>
      </c>
      <c r="C6" s="10">
        <v>3</v>
      </c>
      <c r="D6" s="10">
        <v>3864</v>
      </c>
      <c r="E6" s="10">
        <v>3</v>
      </c>
      <c r="F6" s="10">
        <v>3864</v>
      </c>
      <c r="G6" s="10">
        <v>2</v>
      </c>
      <c r="H6" s="10">
        <v>2576</v>
      </c>
      <c r="I6" s="10"/>
      <c r="J6" s="10"/>
      <c r="K6" s="25">
        <f>SUM(D6+F6+H6)</f>
        <v>10304</v>
      </c>
    </row>
    <row r="7" ht="31" customHeight="1" spans="1:11">
      <c r="A7" s="8" t="s">
        <v>14</v>
      </c>
      <c r="B7" s="9" t="s">
        <v>15</v>
      </c>
      <c r="C7" s="10">
        <v>4</v>
      </c>
      <c r="D7" s="10">
        <v>3864</v>
      </c>
      <c r="E7" s="10">
        <v>3</v>
      </c>
      <c r="F7" s="10">
        <v>3220</v>
      </c>
      <c r="G7" s="10">
        <v>3</v>
      </c>
      <c r="H7" s="10">
        <f>G7*1288</f>
        <v>3864</v>
      </c>
      <c r="I7" s="10"/>
      <c r="J7" s="10"/>
      <c r="K7" s="24">
        <f t="shared" ref="K7:K10" si="0">SUM(F7,H7,D7)</f>
        <v>10948</v>
      </c>
    </row>
    <row r="8" ht="31" customHeight="1" spans="1:12">
      <c r="A8" s="8" t="s">
        <v>16</v>
      </c>
      <c r="B8" s="9" t="s">
        <v>17</v>
      </c>
      <c r="C8" s="10">
        <v>1</v>
      </c>
      <c r="D8" s="10">
        <f>C8*1288</f>
        <v>1288</v>
      </c>
      <c r="E8" s="10">
        <v>1</v>
      </c>
      <c r="F8" s="10">
        <f>E8*1288</f>
        <v>1288</v>
      </c>
      <c r="G8" s="10">
        <v>1</v>
      </c>
      <c r="H8" s="10">
        <v>1288</v>
      </c>
      <c r="I8" s="10"/>
      <c r="J8" s="10"/>
      <c r="K8" s="24">
        <f>SUM(F8,D8,H8)</f>
        <v>3864</v>
      </c>
      <c r="L8" s="3"/>
    </row>
    <row r="9" ht="31" customHeight="1" spans="1:11">
      <c r="A9" s="8" t="s">
        <v>18</v>
      </c>
      <c r="B9" s="10" t="s">
        <v>19</v>
      </c>
      <c r="C9" s="10">
        <v>1</v>
      </c>
      <c r="D9" s="10">
        <v>1288</v>
      </c>
      <c r="E9" s="10">
        <v>1</v>
      </c>
      <c r="F9" s="10">
        <v>1288</v>
      </c>
      <c r="G9" s="10">
        <v>1</v>
      </c>
      <c r="H9" s="10">
        <v>1288</v>
      </c>
      <c r="I9" s="10"/>
      <c r="J9" s="10"/>
      <c r="K9" s="24">
        <f t="shared" si="0"/>
        <v>3864</v>
      </c>
    </row>
    <row r="10" ht="31" customHeight="1" spans="1:11">
      <c r="A10" s="8" t="s">
        <v>20</v>
      </c>
      <c r="B10" s="11" t="s">
        <v>21</v>
      </c>
      <c r="C10" s="10">
        <v>3</v>
      </c>
      <c r="D10" s="10">
        <v>3864</v>
      </c>
      <c r="E10" s="10">
        <v>3</v>
      </c>
      <c r="F10" s="10">
        <v>3864</v>
      </c>
      <c r="G10" s="10">
        <v>3</v>
      </c>
      <c r="H10" s="10">
        <f>1288*G10</f>
        <v>3864</v>
      </c>
      <c r="I10" s="10"/>
      <c r="J10" s="10"/>
      <c r="K10" s="24">
        <f t="shared" si="0"/>
        <v>11592</v>
      </c>
    </row>
    <row r="11" ht="31" customHeight="1" spans="1:11">
      <c r="A11" s="8" t="s">
        <v>22</v>
      </c>
      <c r="B11" s="11" t="s">
        <v>23</v>
      </c>
      <c r="C11" s="10">
        <v>9</v>
      </c>
      <c r="D11" s="10">
        <f t="shared" ref="D11:H11" si="1">1288*C11</f>
        <v>11592</v>
      </c>
      <c r="E11" s="10">
        <v>9</v>
      </c>
      <c r="F11" s="10">
        <f t="shared" si="1"/>
        <v>11592</v>
      </c>
      <c r="G11" s="10">
        <v>9</v>
      </c>
      <c r="H11" s="10">
        <f t="shared" si="1"/>
        <v>11592</v>
      </c>
      <c r="I11" s="10"/>
      <c r="J11" s="10"/>
      <c r="K11" s="24">
        <f t="shared" ref="K11:K13" si="2">SUM(D11+F11+H11)</f>
        <v>34776</v>
      </c>
    </row>
    <row r="12" ht="31" customHeight="1" spans="1:11">
      <c r="A12" s="8" t="s">
        <v>24</v>
      </c>
      <c r="B12" s="11" t="s">
        <v>25</v>
      </c>
      <c r="C12" s="10">
        <v>2</v>
      </c>
      <c r="D12" s="10">
        <f t="shared" ref="D12:H12" si="3">1288*C12</f>
        <v>2576</v>
      </c>
      <c r="E12" s="10">
        <v>2</v>
      </c>
      <c r="F12" s="10">
        <f t="shared" si="3"/>
        <v>2576</v>
      </c>
      <c r="G12" s="10">
        <v>2</v>
      </c>
      <c r="H12" s="10">
        <f t="shared" si="3"/>
        <v>2576</v>
      </c>
      <c r="I12" s="10"/>
      <c r="J12" s="10"/>
      <c r="K12" s="24">
        <f t="shared" si="2"/>
        <v>7728</v>
      </c>
    </row>
    <row r="13" ht="31" customHeight="1" spans="1:11">
      <c r="A13" s="8" t="s">
        <v>26</v>
      </c>
      <c r="B13" s="11" t="s">
        <v>27</v>
      </c>
      <c r="C13" s="10">
        <v>4</v>
      </c>
      <c r="D13" s="10">
        <v>5152</v>
      </c>
      <c r="E13" s="10">
        <v>3</v>
      </c>
      <c r="F13" s="10">
        <v>3864</v>
      </c>
      <c r="G13" s="10">
        <v>3</v>
      </c>
      <c r="H13" s="10">
        <v>3864</v>
      </c>
      <c r="I13" s="10"/>
      <c r="J13" s="10"/>
      <c r="K13" s="24">
        <f t="shared" si="2"/>
        <v>12880</v>
      </c>
    </row>
    <row r="14" ht="31" customHeight="1" spans="1:11">
      <c r="A14" s="8" t="s">
        <v>28</v>
      </c>
      <c r="B14" s="11" t="s">
        <v>29</v>
      </c>
      <c r="C14" s="10">
        <v>1</v>
      </c>
      <c r="D14" s="10">
        <v>1288</v>
      </c>
      <c r="E14" s="10">
        <v>1</v>
      </c>
      <c r="F14" s="10">
        <v>1288</v>
      </c>
      <c r="G14" s="10">
        <v>1</v>
      </c>
      <c r="H14" s="10">
        <v>1288</v>
      </c>
      <c r="I14" s="10"/>
      <c r="J14" s="10"/>
      <c r="K14" s="24">
        <f t="shared" ref="K14:K19" si="4">SUM(F14,H14,D14)</f>
        <v>3864</v>
      </c>
    </row>
    <row r="15" ht="31" customHeight="1" spans="1:11">
      <c r="A15" s="8" t="s">
        <v>30</v>
      </c>
      <c r="B15" s="11" t="s">
        <v>31</v>
      </c>
      <c r="C15" s="10">
        <v>6</v>
      </c>
      <c r="D15" s="10">
        <v>7728</v>
      </c>
      <c r="E15" s="10">
        <v>5</v>
      </c>
      <c r="F15" s="10">
        <v>6440</v>
      </c>
      <c r="G15" s="10">
        <v>5</v>
      </c>
      <c r="H15" s="10">
        <v>6440</v>
      </c>
      <c r="I15" s="10"/>
      <c r="J15" s="10"/>
      <c r="K15" s="24">
        <f t="shared" ref="K15:K17" si="5">SUM(D15+F15+H15)</f>
        <v>20608</v>
      </c>
    </row>
    <row r="16" ht="31" customHeight="1" spans="1:11">
      <c r="A16" s="8" t="s">
        <v>32</v>
      </c>
      <c r="B16" s="11" t="s">
        <v>33</v>
      </c>
      <c r="C16" s="10">
        <v>6</v>
      </c>
      <c r="D16" s="10">
        <f t="shared" ref="D16:H16" si="6">SUM(C16*1288)</f>
        <v>7728</v>
      </c>
      <c r="E16" s="10">
        <v>6</v>
      </c>
      <c r="F16" s="10">
        <f t="shared" si="6"/>
        <v>7728</v>
      </c>
      <c r="G16" s="10">
        <v>6</v>
      </c>
      <c r="H16" s="10">
        <f t="shared" si="6"/>
        <v>7728</v>
      </c>
      <c r="I16" s="10"/>
      <c r="J16" s="10"/>
      <c r="K16" s="24">
        <f t="shared" si="5"/>
        <v>23184</v>
      </c>
    </row>
    <row r="17" ht="31" customHeight="1" spans="1:11">
      <c r="A17" s="8" t="s">
        <v>34</v>
      </c>
      <c r="B17" s="11" t="s">
        <v>35</v>
      </c>
      <c r="C17" s="10">
        <v>1</v>
      </c>
      <c r="D17" s="10">
        <f>C17*1288</f>
        <v>1288</v>
      </c>
      <c r="E17" s="10">
        <v>1</v>
      </c>
      <c r="F17" s="10">
        <f>1288*E17</f>
        <v>1288</v>
      </c>
      <c r="G17" s="10">
        <v>1</v>
      </c>
      <c r="H17" s="10">
        <f>1288*G17</f>
        <v>1288</v>
      </c>
      <c r="I17" s="10"/>
      <c r="J17" s="10"/>
      <c r="K17" s="24">
        <f t="shared" si="5"/>
        <v>3864</v>
      </c>
    </row>
    <row r="18" s="3" customFormat="1" ht="31" customHeight="1" spans="1:11">
      <c r="A18" s="8" t="s">
        <v>36</v>
      </c>
      <c r="B18" s="9" t="s">
        <v>37</v>
      </c>
      <c r="C18" s="10">
        <v>5</v>
      </c>
      <c r="D18" s="10">
        <v>6440</v>
      </c>
      <c r="E18" s="10">
        <v>5</v>
      </c>
      <c r="F18" s="10">
        <v>6440</v>
      </c>
      <c r="G18" s="10">
        <v>5</v>
      </c>
      <c r="H18" s="10">
        <v>6440</v>
      </c>
      <c r="I18" s="10"/>
      <c r="J18" s="10"/>
      <c r="K18" s="24">
        <f t="shared" si="4"/>
        <v>19320</v>
      </c>
    </row>
    <row r="19" ht="31" customHeight="1" spans="1:11">
      <c r="A19" s="8" t="s">
        <v>38</v>
      </c>
      <c r="B19" s="9" t="s">
        <v>39</v>
      </c>
      <c r="C19" s="10">
        <v>1</v>
      </c>
      <c r="D19" s="10">
        <v>1288</v>
      </c>
      <c r="E19" s="10">
        <v>1</v>
      </c>
      <c r="F19" s="10">
        <v>1288</v>
      </c>
      <c r="G19" s="10">
        <v>1</v>
      </c>
      <c r="H19" s="10">
        <v>1288</v>
      </c>
      <c r="I19" s="10"/>
      <c r="J19" s="10"/>
      <c r="K19" s="24">
        <f t="shared" si="4"/>
        <v>3864</v>
      </c>
    </row>
    <row r="20" ht="31" customHeight="1" spans="1:11">
      <c r="A20" s="8" t="s">
        <v>40</v>
      </c>
      <c r="B20" s="9" t="s">
        <v>41</v>
      </c>
      <c r="C20" s="10">
        <v>1</v>
      </c>
      <c r="D20" s="10">
        <v>1288</v>
      </c>
      <c r="E20" s="10">
        <v>1</v>
      </c>
      <c r="F20" s="10">
        <v>1288</v>
      </c>
      <c r="G20" s="10">
        <v>1</v>
      </c>
      <c r="H20" s="10">
        <v>1288</v>
      </c>
      <c r="I20" s="10"/>
      <c r="J20" s="10"/>
      <c r="K20" s="24">
        <f>SUM(F20,D20,H20)</f>
        <v>3864</v>
      </c>
    </row>
    <row r="21" ht="31" customHeight="1" spans="1:11">
      <c r="A21" s="8" t="s">
        <v>42</v>
      </c>
      <c r="B21" s="11" t="s">
        <v>43</v>
      </c>
      <c r="C21" s="10">
        <v>6</v>
      </c>
      <c r="D21" s="10">
        <v>7728</v>
      </c>
      <c r="E21" s="10">
        <v>6</v>
      </c>
      <c r="F21" s="10">
        <v>7728</v>
      </c>
      <c r="G21" s="10">
        <v>7</v>
      </c>
      <c r="H21" s="10">
        <v>9016</v>
      </c>
      <c r="I21" s="10"/>
      <c r="J21" s="10"/>
      <c r="K21" s="24">
        <f>SUM(D21+F21+H21)</f>
        <v>24472</v>
      </c>
    </row>
    <row r="22" ht="31" customHeight="1" spans="1:11">
      <c r="A22" s="8" t="s">
        <v>44</v>
      </c>
      <c r="B22" s="9" t="s">
        <v>45</v>
      </c>
      <c r="C22" s="10">
        <v>6</v>
      </c>
      <c r="D22" s="10">
        <v>6440</v>
      </c>
      <c r="E22" s="10">
        <v>4</v>
      </c>
      <c r="F22" s="10">
        <v>5152</v>
      </c>
      <c r="G22" s="10">
        <v>4</v>
      </c>
      <c r="H22" s="10">
        <f>1288*G22</f>
        <v>5152</v>
      </c>
      <c r="I22" s="10"/>
      <c r="J22" s="10"/>
      <c r="K22" s="24">
        <f t="shared" ref="K22:K26" si="7">SUM(F22,H22,D22)</f>
        <v>16744</v>
      </c>
    </row>
    <row r="23" ht="31" customHeight="1" spans="1:11">
      <c r="A23" s="8" t="s">
        <v>46</v>
      </c>
      <c r="B23" s="9" t="s">
        <v>47</v>
      </c>
      <c r="C23" s="10">
        <v>3</v>
      </c>
      <c r="D23" s="10">
        <f>1288*C23</f>
        <v>3864</v>
      </c>
      <c r="E23" s="10">
        <v>2</v>
      </c>
      <c r="F23" s="10">
        <f>1288*E23</f>
        <v>2576</v>
      </c>
      <c r="G23" s="10">
        <v>2</v>
      </c>
      <c r="H23" s="10">
        <v>2576</v>
      </c>
      <c r="I23" s="10"/>
      <c r="J23" s="10"/>
      <c r="K23" s="24">
        <f t="shared" si="7"/>
        <v>9016</v>
      </c>
    </row>
    <row r="24" ht="31" customHeight="1" spans="1:11">
      <c r="A24" s="8" t="s">
        <v>48</v>
      </c>
      <c r="B24" s="12" t="s">
        <v>49</v>
      </c>
      <c r="C24" s="10">
        <v>1</v>
      </c>
      <c r="D24" s="10">
        <f t="shared" ref="D24:H24" si="8">C24*1288</f>
        <v>1288</v>
      </c>
      <c r="E24" s="10">
        <v>1</v>
      </c>
      <c r="F24" s="10">
        <f t="shared" si="8"/>
        <v>1288</v>
      </c>
      <c r="G24" s="10">
        <v>1</v>
      </c>
      <c r="H24" s="10">
        <f t="shared" si="8"/>
        <v>1288</v>
      </c>
      <c r="I24" s="10"/>
      <c r="J24" s="10"/>
      <c r="K24" s="24">
        <f>SUM(D24,H24,F24)</f>
        <v>3864</v>
      </c>
    </row>
    <row r="25" ht="31" customHeight="1" spans="1:11">
      <c r="A25" s="8" t="s">
        <v>50</v>
      </c>
      <c r="B25" s="11" t="s">
        <v>51</v>
      </c>
      <c r="C25" s="10">
        <v>1</v>
      </c>
      <c r="D25" s="10">
        <v>1288</v>
      </c>
      <c r="E25" s="10">
        <v>1</v>
      </c>
      <c r="F25" s="10">
        <v>1288</v>
      </c>
      <c r="G25" s="10">
        <v>1</v>
      </c>
      <c r="H25" s="10">
        <v>1288</v>
      </c>
      <c r="I25" s="10"/>
      <c r="J25" s="10"/>
      <c r="K25" s="24">
        <f t="shared" ref="K25:K35" si="9">SUM(D25+F25+H25)</f>
        <v>3864</v>
      </c>
    </row>
    <row r="26" ht="31" customHeight="1" spans="1:11">
      <c r="A26" s="8" t="s">
        <v>52</v>
      </c>
      <c r="B26" s="9" t="s">
        <v>53</v>
      </c>
      <c r="C26" s="10">
        <v>1</v>
      </c>
      <c r="D26" s="10">
        <v>1288</v>
      </c>
      <c r="E26" s="10">
        <v>1</v>
      </c>
      <c r="F26" s="10">
        <v>1288</v>
      </c>
      <c r="G26" s="10">
        <v>1</v>
      </c>
      <c r="H26" s="10">
        <v>1288</v>
      </c>
      <c r="I26" s="10"/>
      <c r="J26" s="10"/>
      <c r="K26" s="24">
        <f t="shared" si="7"/>
        <v>3864</v>
      </c>
    </row>
    <row r="27" ht="31" customHeight="1" spans="1:11">
      <c r="A27" s="8" t="s">
        <v>54</v>
      </c>
      <c r="B27" s="11" t="s">
        <v>55</v>
      </c>
      <c r="C27" s="10">
        <v>4</v>
      </c>
      <c r="D27" s="10">
        <f t="shared" ref="D27:H27" si="10">C27*1288</f>
        <v>5152</v>
      </c>
      <c r="E27" s="10">
        <v>4</v>
      </c>
      <c r="F27" s="10">
        <f t="shared" si="10"/>
        <v>5152</v>
      </c>
      <c r="G27" s="10">
        <v>4</v>
      </c>
      <c r="H27" s="10">
        <f t="shared" si="10"/>
        <v>5152</v>
      </c>
      <c r="I27" s="10">
        <v>4</v>
      </c>
      <c r="J27" s="10">
        <v>5152</v>
      </c>
      <c r="K27" s="24">
        <f>SUM(D27,F27,H27,J27)</f>
        <v>20608</v>
      </c>
    </row>
    <row r="28" s="3" customFormat="1" ht="31" customHeight="1" spans="1:11">
      <c r="A28" s="8" t="s">
        <v>56</v>
      </c>
      <c r="B28" s="11" t="s">
        <v>57</v>
      </c>
      <c r="C28" s="10">
        <v>1</v>
      </c>
      <c r="D28" s="10">
        <v>1288</v>
      </c>
      <c r="E28" s="10">
        <v>1</v>
      </c>
      <c r="F28" s="10">
        <v>1288</v>
      </c>
      <c r="G28" s="10">
        <v>1</v>
      </c>
      <c r="H28" s="10">
        <v>1288</v>
      </c>
      <c r="I28" s="10"/>
      <c r="J28" s="10"/>
      <c r="K28" s="24">
        <f t="shared" si="9"/>
        <v>3864</v>
      </c>
    </row>
    <row r="29" ht="31" customHeight="1" spans="1:12">
      <c r="A29" s="8" t="s">
        <v>58</v>
      </c>
      <c r="B29" s="11" t="s">
        <v>59</v>
      </c>
      <c r="C29" s="10">
        <v>3</v>
      </c>
      <c r="D29" s="10">
        <v>2576</v>
      </c>
      <c r="E29" s="10">
        <v>3</v>
      </c>
      <c r="F29" s="10">
        <v>3864</v>
      </c>
      <c r="G29" s="10">
        <v>3</v>
      </c>
      <c r="H29" s="10">
        <v>3864</v>
      </c>
      <c r="I29" s="10"/>
      <c r="J29" s="10"/>
      <c r="K29" s="24">
        <f t="shared" si="9"/>
        <v>10304</v>
      </c>
      <c r="L29" s="3"/>
    </row>
    <row r="30" ht="31" customHeight="1" spans="1:11">
      <c r="A30" s="8" t="s">
        <v>60</v>
      </c>
      <c r="B30" s="9" t="s">
        <v>61</v>
      </c>
      <c r="C30" s="10">
        <v>2</v>
      </c>
      <c r="D30" s="10">
        <f>1288*C30</f>
        <v>2576</v>
      </c>
      <c r="E30" s="10">
        <v>2</v>
      </c>
      <c r="F30" s="10">
        <v>2576</v>
      </c>
      <c r="G30" s="10">
        <v>2</v>
      </c>
      <c r="H30" s="10">
        <f>1288*G30</f>
        <v>2576</v>
      </c>
      <c r="I30" s="10"/>
      <c r="J30" s="10"/>
      <c r="K30" s="24">
        <f t="shared" si="9"/>
        <v>7728</v>
      </c>
    </row>
    <row r="31" ht="31" customHeight="1" spans="1:11">
      <c r="A31" s="8" t="s">
        <v>62</v>
      </c>
      <c r="B31" s="12" t="s">
        <v>63</v>
      </c>
      <c r="C31" s="10">
        <v>3</v>
      </c>
      <c r="D31" s="10">
        <f t="shared" ref="D31:H31" si="11">C31*1288</f>
        <v>3864</v>
      </c>
      <c r="E31" s="10">
        <v>3</v>
      </c>
      <c r="F31" s="10">
        <f t="shared" si="11"/>
        <v>3864</v>
      </c>
      <c r="G31" s="10">
        <v>3</v>
      </c>
      <c r="H31" s="10">
        <f t="shared" si="11"/>
        <v>3864</v>
      </c>
      <c r="I31" s="10"/>
      <c r="J31" s="10"/>
      <c r="K31" s="24">
        <f t="shared" si="9"/>
        <v>11592</v>
      </c>
    </row>
    <row r="32" ht="31" customHeight="1" spans="1:11">
      <c r="A32" s="8" t="s">
        <v>64</v>
      </c>
      <c r="B32" s="11" t="s">
        <v>65</v>
      </c>
      <c r="C32" s="10">
        <v>5</v>
      </c>
      <c r="D32" s="10">
        <v>6440</v>
      </c>
      <c r="E32" s="10">
        <v>5</v>
      </c>
      <c r="F32" s="10">
        <v>6440</v>
      </c>
      <c r="G32" s="10">
        <v>4</v>
      </c>
      <c r="H32" s="10">
        <v>5152</v>
      </c>
      <c r="I32" s="10"/>
      <c r="J32" s="10"/>
      <c r="K32" s="24">
        <f t="shared" si="9"/>
        <v>18032</v>
      </c>
    </row>
    <row r="33" ht="31" customHeight="1" spans="1:11">
      <c r="A33" s="8" t="s">
        <v>66</v>
      </c>
      <c r="B33" s="11" t="s">
        <v>67</v>
      </c>
      <c r="C33" s="10">
        <v>2</v>
      </c>
      <c r="D33" s="10">
        <f t="shared" ref="D33:H33" si="12">1288*C33</f>
        <v>2576</v>
      </c>
      <c r="E33" s="10">
        <v>2</v>
      </c>
      <c r="F33" s="10">
        <f t="shared" si="12"/>
        <v>2576</v>
      </c>
      <c r="G33" s="10">
        <v>2</v>
      </c>
      <c r="H33" s="10">
        <f t="shared" si="12"/>
        <v>2576</v>
      </c>
      <c r="I33" s="10"/>
      <c r="J33" s="10"/>
      <c r="K33" s="24">
        <f t="shared" si="9"/>
        <v>7728</v>
      </c>
    </row>
    <row r="34" ht="31" customHeight="1" spans="1:12">
      <c r="A34" s="8" t="s">
        <v>68</v>
      </c>
      <c r="B34" s="11" t="s">
        <v>69</v>
      </c>
      <c r="C34" s="10">
        <v>1</v>
      </c>
      <c r="D34" s="10">
        <f t="shared" ref="D34:H34" si="13">1288*C34</f>
        <v>1288</v>
      </c>
      <c r="E34" s="10">
        <v>1</v>
      </c>
      <c r="F34" s="10">
        <f t="shared" si="13"/>
        <v>1288</v>
      </c>
      <c r="G34" s="10">
        <v>1</v>
      </c>
      <c r="H34" s="10">
        <f t="shared" si="13"/>
        <v>1288</v>
      </c>
      <c r="I34" s="10"/>
      <c r="J34" s="10"/>
      <c r="K34" s="24">
        <f t="shared" si="9"/>
        <v>3864</v>
      </c>
      <c r="L34" s="3"/>
    </row>
    <row r="35" ht="31" customHeight="1" spans="1:12">
      <c r="A35" s="8" t="s">
        <v>70</v>
      </c>
      <c r="B35" s="9" t="s">
        <v>71</v>
      </c>
      <c r="C35" s="10">
        <v>1</v>
      </c>
      <c r="D35" s="10">
        <v>1288</v>
      </c>
      <c r="E35" s="10">
        <v>1</v>
      </c>
      <c r="F35" s="10">
        <v>1288</v>
      </c>
      <c r="G35" s="10">
        <v>1</v>
      </c>
      <c r="H35" s="10">
        <v>1288</v>
      </c>
      <c r="I35" s="10"/>
      <c r="J35" s="10"/>
      <c r="K35" s="24">
        <f t="shared" si="9"/>
        <v>3864</v>
      </c>
      <c r="L35" s="3"/>
    </row>
    <row r="36" ht="31" customHeight="1" spans="1:11">
      <c r="A36" s="8" t="s">
        <v>72</v>
      </c>
      <c r="B36" s="9" t="s">
        <v>73</v>
      </c>
      <c r="C36" s="10">
        <v>5</v>
      </c>
      <c r="D36" s="10">
        <v>6440</v>
      </c>
      <c r="E36" s="10">
        <v>5</v>
      </c>
      <c r="F36" s="10">
        <v>6440</v>
      </c>
      <c r="G36" s="10">
        <v>5</v>
      </c>
      <c r="H36" s="10">
        <v>6440</v>
      </c>
      <c r="I36" s="10"/>
      <c r="J36" s="10"/>
      <c r="K36" s="24">
        <f>SUM(F36,D36,H36)</f>
        <v>19320</v>
      </c>
    </row>
    <row r="37" s="3" customFormat="1" ht="31" customHeight="1" spans="1:11">
      <c r="A37" s="8" t="s">
        <v>74</v>
      </c>
      <c r="B37" s="9" t="s">
        <v>75</v>
      </c>
      <c r="C37" s="10">
        <v>1</v>
      </c>
      <c r="D37" s="10">
        <v>1288</v>
      </c>
      <c r="E37" s="10">
        <v>1</v>
      </c>
      <c r="F37" s="10">
        <v>1288</v>
      </c>
      <c r="G37" s="10">
        <v>1</v>
      </c>
      <c r="H37" s="10">
        <v>1288</v>
      </c>
      <c r="I37" s="10"/>
      <c r="J37" s="10"/>
      <c r="K37" s="24">
        <f t="shared" ref="K37:K39" si="14">SUM(D37+F37+H37)</f>
        <v>3864</v>
      </c>
    </row>
    <row r="38" ht="31" customHeight="1" spans="1:11">
      <c r="A38" s="8" t="s">
        <v>76</v>
      </c>
      <c r="B38" s="11" t="s">
        <v>77</v>
      </c>
      <c r="C38" s="10">
        <v>9</v>
      </c>
      <c r="D38" s="10">
        <f t="shared" ref="D38:H38" si="15">C38*1288</f>
        <v>11592</v>
      </c>
      <c r="E38" s="10">
        <v>9</v>
      </c>
      <c r="F38" s="10">
        <f t="shared" si="15"/>
        <v>11592</v>
      </c>
      <c r="G38" s="10">
        <v>9</v>
      </c>
      <c r="H38" s="10">
        <f t="shared" si="15"/>
        <v>11592</v>
      </c>
      <c r="I38" s="10"/>
      <c r="J38" s="10"/>
      <c r="K38" s="24">
        <f t="shared" si="14"/>
        <v>34776</v>
      </c>
    </row>
    <row r="39" ht="31" customHeight="1" spans="1:11">
      <c r="A39" s="8" t="s">
        <v>78</v>
      </c>
      <c r="B39" s="11" t="s">
        <v>79</v>
      </c>
      <c r="C39" s="10">
        <v>3</v>
      </c>
      <c r="D39" s="10">
        <f t="shared" ref="D39:H39" si="16">1288*C39</f>
        <v>3864</v>
      </c>
      <c r="E39" s="10">
        <v>3</v>
      </c>
      <c r="F39" s="10">
        <f t="shared" si="16"/>
        <v>3864</v>
      </c>
      <c r="G39" s="10">
        <v>3</v>
      </c>
      <c r="H39" s="10">
        <f t="shared" si="16"/>
        <v>3864</v>
      </c>
      <c r="I39" s="10"/>
      <c r="J39" s="10"/>
      <c r="K39" s="24">
        <f t="shared" si="14"/>
        <v>11592</v>
      </c>
    </row>
    <row r="40" ht="31" customHeight="1" spans="1:11">
      <c r="A40" s="8" t="s">
        <v>80</v>
      </c>
      <c r="B40" s="9" t="s">
        <v>81</v>
      </c>
      <c r="C40" s="10">
        <v>2</v>
      </c>
      <c r="D40" s="10">
        <f>C40*1288</f>
        <v>2576</v>
      </c>
      <c r="E40" s="10">
        <v>2</v>
      </c>
      <c r="F40" s="10">
        <f>1288*E40</f>
        <v>2576</v>
      </c>
      <c r="G40" s="10">
        <v>2</v>
      </c>
      <c r="H40" s="10">
        <f>1288*G40</f>
        <v>2576</v>
      </c>
      <c r="I40" s="10"/>
      <c r="J40" s="10"/>
      <c r="K40" s="24">
        <f t="shared" ref="K40:K45" si="17">SUM(F40,H40,D40)</f>
        <v>7728</v>
      </c>
    </row>
    <row r="41" s="3" customFormat="1" ht="31" customHeight="1" spans="1:11">
      <c r="A41" s="8" t="s">
        <v>82</v>
      </c>
      <c r="B41" s="9" t="s">
        <v>83</v>
      </c>
      <c r="C41" s="10">
        <v>4</v>
      </c>
      <c r="D41" s="10">
        <f t="shared" ref="D41:H41" si="18">1288*C41</f>
        <v>5152</v>
      </c>
      <c r="E41" s="10">
        <v>4</v>
      </c>
      <c r="F41" s="10">
        <f t="shared" si="18"/>
        <v>5152</v>
      </c>
      <c r="G41" s="10">
        <v>4</v>
      </c>
      <c r="H41" s="10">
        <f t="shared" si="18"/>
        <v>5152</v>
      </c>
      <c r="I41" s="10"/>
      <c r="J41" s="10"/>
      <c r="K41" s="25">
        <f>SUM(H41,F41,D41)</f>
        <v>15456</v>
      </c>
    </row>
    <row r="42" ht="31" customHeight="1" spans="1:11">
      <c r="A42" s="8" t="s">
        <v>84</v>
      </c>
      <c r="B42" s="9" t="s">
        <v>85</v>
      </c>
      <c r="C42" s="10">
        <v>2</v>
      </c>
      <c r="D42" s="10">
        <v>2576</v>
      </c>
      <c r="E42" s="10">
        <v>2</v>
      </c>
      <c r="F42" s="10">
        <v>2576</v>
      </c>
      <c r="G42" s="10">
        <v>2</v>
      </c>
      <c r="H42" s="10">
        <v>2576</v>
      </c>
      <c r="I42" s="10"/>
      <c r="J42" s="10"/>
      <c r="K42" s="24">
        <f>SUM(D42+F42+H42)</f>
        <v>7728</v>
      </c>
    </row>
    <row r="43" ht="31" customHeight="1" spans="1:11">
      <c r="A43" s="8" t="s">
        <v>86</v>
      </c>
      <c r="B43" s="9" t="s">
        <v>87</v>
      </c>
      <c r="C43" s="10">
        <v>2</v>
      </c>
      <c r="D43" s="10">
        <v>2576</v>
      </c>
      <c r="E43" s="10">
        <v>1</v>
      </c>
      <c r="F43" s="10">
        <v>1288</v>
      </c>
      <c r="G43" s="10">
        <v>1</v>
      </c>
      <c r="H43" s="10">
        <v>1288</v>
      </c>
      <c r="I43" s="10"/>
      <c r="J43" s="10"/>
      <c r="K43" s="24">
        <f>SUM(D43,F43,H43)</f>
        <v>5152</v>
      </c>
    </row>
    <row r="44" ht="31" customHeight="1" spans="1:11">
      <c r="A44" s="8" t="s">
        <v>88</v>
      </c>
      <c r="B44" s="9" t="s">
        <v>89</v>
      </c>
      <c r="C44" s="10">
        <v>3</v>
      </c>
      <c r="D44" s="10">
        <f t="shared" ref="D44:H44" si="19">1288*C44</f>
        <v>3864</v>
      </c>
      <c r="E44" s="10">
        <v>3</v>
      </c>
      <c r="F44" s="10">
        <f t="shared" si="19"/>
        <v>3864</v>
      </c>
      <c r="G44" s="10">
        <v>2</v>
      </c>
      <c r="H44" s="10">
        <f t="shared" si="19"/>
        <v>2576</v>
      </c>
      <c r="I44" s="10"/>
      <c r="J44" s="10"/>
      <c r="K44" s="24">
        <f t="shared" si="17"/>
        <v>10304</v>
      </c>
    </row>
    <row r="45" ht="31" customHeight="1" spans="1:11">
      <c r="A45" s="8" t="s">
        <v>90</v>
      </c>
      <c r="B45" s="9" t="s">
        <v>91</v>
      </c>
      <c r="C45" s="10">
        <v>1</v>
      </c>
      <c r="D45" s="10">
        <v>1288</v>
      </c>
      <c r="E45" s="10">
        <v>1</v>
      </c>
      <c r="F45" s="10">
        <v>1288</v>
      </c>
      <c r="G45" s="10">
        <v>1</v>
      </c>
      <c r="H45" s="10">
        <f>G45*1288</f>
        <v>1288</v>
      </c>
      <c r="I45" s="10"/>
      <c r="J45" s="10"/>
      <c r="K45" s="24">
        <f t="shared" si="17"/>
        <v>3864</v>
      </c>
    </row>
    <row r="46" ht="31" customHeight="1" spans="1:11">
      <c r="A46" s="13" t="s">
        <v>92</v>
      </c>
      <c r="B46" s="14"/>
      <c r="C46" s="15">
        <f t="shared" ref="C46:H46" si="20">SUM(C5:C45)</f>
        <v>126</v>
      </c>
      <c r="D46" s="15">
        <f t="shared" si="20"/>
        <v>157136</v>
      </c>
      <c r="E46" s="15">
        <f t="shared" si="20"/>
        <v>119</v>
      </c>
      <c r="F46" s="15">
        <f t="shared" si="20"/>
        <v>152628</v>
      </c>
      <c r="G46" s="15">
        <f t="shared" si="20"/>
        <v>117</v>
      </c>
      <c r="H46" s="15">
        <f t="shared" si="20"/>
        <v>150696</v>
      </c>
      <c r="I46" s="15">
        <v>4</v>
      </c>
      <c r="J46" s="15">
        <v>5152</v>
      </c>
      <c r="K46" s="15">
        <f>SUM(K5:K45)</f>
        <v>465612</v>
      </c>
    </row>
    <row r="47" ht="42" customHeight="1" spans="1:11">
      <c r="A47" s="16"/>
      <c r="B47" s="17"/>
      <c r="C47" s="18"/>
      <c r="D47" s="19"/>
      <c r="E47" s="19"/>
      <c r="F47" s="19"/>
      <c r="G47" s="19"/>
      <c r="H47" s="19"/>
      <c r="I47" s="19"/>
      <c r="J47" s="19"/>
      <c r="K47" s="19"/>
    </row>
  </sheetData>
  <mergeCells count="9">
    <mergeCell ref="A1:K1"/>
    <mergeCell ref="A46:B46"/>
    <mergeCell ref="A2:A4"/>
    <mergeCell ref="B2:B4"/>
    <mergeCell ref="K2:K4"/>
    <mergeCell ref="C2:D3"/>
    <mergeCell ref="E2:F3"/>
    <mergeCell ref="G2:H3"/>
    <mergeCell ref="I2:J3"/>
  </mergeCells>
  <pageMargins left="0.786805555555556" right="0.786805555555556" top="0.786805555555556" bottom="0.393055555555556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2021-05-10T06:39:00Z</dcterms:created>
  <dcterms:modified xsi:type="dcterms:W3CDTF">2023-12-29T02:48:17Z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2859A423A1684AD1B5748919BD668E8D_13</vt:lpwstr>
  </property>
  <property fmtid="{D5CDD505-2E9C-101B-9397-08002B2CF9AE}" pid="3" name="KSOProductBuildVer">
    <vt:lpwstr>2052-12.1.0.16120</vt:lpwstr>
  </property>
  <property fmtid="{D5CDD505-2E9C-101B-9397-08002B2CF9AE}" pid="4" name="KSORubyTemplateID" linkTarget="0">
    <vt:lpwstr>11</vt:lpwstr>
  </property>
</Properties>
</file>